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uyama\Desktop\サイバーリスク保険についての資料\完成版データ\"/>
    </mc:Choice>
  </mc:AlternateContent>
  <xr:revisionPtr revIDLastSave="0" documentId="13_ncr:1_{E0E33C78-4422-46CF-AAAF-6D98F09BDC79}" xr6:coauthVersionLast="47" xr6:coauthVersionMax="47" xr10:uidLastSave="{00000000-0000-0000-0000-000000000000}"/>
  <bookViews>
    <workbookView showSheetTabs="0" xWindow="4320" yWindow="15" windowWidth="18585" windowHeight="15330" xr2:uid="{FBA54320-6706-4428-9D1A-23C65D2117D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46" i="1" l="1"/>
  <c r="S46" i="1"/>
  <c r="A46" i="1"/>
  <c r="BY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BY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BY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CE23" i="1"/>
  <c r="CE4" i="1" s="1"/>
  <c r="BY23" i="1"/>
  <c r="BY5" i="1" s="1"/>
  <c r="BS23" i="1"/>
  <c r="BS4" i="1" s="1"/>
  <c r="CE13" i="1"/>
  <c r="BY13" i="1"/>
  <c r="BS13" i="1"/>
  <c r="CE12" i="1"/>
  <c r="BY12" i="1"/>
  <c r="BS12" i="1"/>
  <c r="BS5" i="1" l="1"/>
  <c r="CE17" i="1" s="1"/>
  <c r="O35" i="1" s="1"/>
  <c r="CE5" i="1"/>
  <c r="CE19" i="1" s="1"/>
  <c r="BY4" i="1"/>
  <c r="CE18" i="1" s="1"/>
</calcChain>
</file>

<file path=xl/sharedStrings.xml><?xml version="1.0" encoding="utf-8"?>
<sst xmlns="http://schemas.openxmlformats.org/spreadsheetml/2006/main" count="131" uniqueCount="91">
  <si>
    <t>一般社団法人　全日本指定自動車教習所協会連合会　御中</t>
    <rPh sb="0" eb="6">
      <t>イッパンシャダンホウジン</t>
    </rPh>
    <rPh sb="7" eb="10">
      <t>ゼンニホン</t>
    </rPh>
    <rPh sb="10" eb="23">
      <t>シテイジドウシャキョウシュウジョキョウカイレンゴウカイ</t>
    </rPh>
    <rPh sb="24" eb="26">
      <t>オンチュウ</t>
    </rPh>
    <phoneticPr fontId="3"/>
  </si>
  <si>
    <t>　全指連　サイバーリスク保険制度
加入依頼書</t>
    <rPh sb="1" eb="4">
      <t>ゼンシレン</t>
    </rPh>
    <rPh sb="12" eb="14">
      <t>ホケン</t>
    </rPh>
    <rPh sb="14" eb="16">
      <t>セイド</t>
    </rPh>
    <rPh sb="17" eb="22">
      <t>カニュウイライショ</t>
    </rPh>
    <phoneticPr fontId="3"/>
  </si>
  <si>
    <t>下記の通り加入を依頼します。</t>
    <rPh sb="0" eb="2">
      <t>カキ</t>
    </rPh>
    <rPh sb="3" eb="4">
      <t>トオ</t>
    </rPh>
    <rPh sb="5" eb="7">
      <t>カニュウ</t>
    </rPh>
    <rPh sb="8" eb="10">
      <t>イライ</t>
    </rPh>
    <phoneticPr fontId="3"/>
  </si>
  <si>
    <t>A</t>
    <phoneticPr fontId="3"/>
  </si>
  <si>
    <t>B</t>
    <phoneticPr fontId="3"/>
  </si>
  <si>
    <t>C</t>
    <phoneticPr fontId="3"/>
  </si>
  <si>
    <t>〒</t>
    <phoneticPr fontId="3"/>
  </si>
  <si>
    <t>申込日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</si>
  <si>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</si>
  <si>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</si>
  <si>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</si>
  <si>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</si>
  <si>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卒業生数</t>
    <phoneticPr fontId="7"/>
  </si>
  <si>
    <t>1名あたり保険料</t>
    <rPh sb="1" eb="2">
      <t>メイ</t>
    </rPh>
    <phoneticPr fontId="3"/>
  </si>
  <si>
    <t>～</t>
    <phoneticPr fontId="3"/>
  </si>
  <si>
    <t>住　所</t>
    <rPh sb="0" eb="1">
      <t>ジュウ</t>
    </rPh>
    <rPh sb="2" eb="3">
      <t>ショ</t>
    </rPh>
    <phoneticPr fontId="3"/>
  </si>
  <si>
    <t>加入者
番号</t>
    <rPh sb="0" eb="3">
      <t>カニュウシャ</t>
    </rPh>
    <rPh sb="4" eb="6">
      <t>バンゴウ</t>
    </rPh>
    <phoneticPr fontId="3"/>
  </si>
  <si>
    <t>05</t>
    <phoneticPr fontId="3"/>
  </si>
  <si>
    <t>加入　区分</t>
    <rPh sb="0" eb="2">
      <t>カニュウ</t>
    </rPh>
    <rPh sb="3" eb="5">
      <t>クブン</t>
    </rPh>
    <phoneticPr fontId="3"/>
  </si>
  <si>
    <t>1．新規
2．継続</t>
    <rPh sb="2" eb="4">
      <t>シンキ</t>
    </rPh>
    <rPh sb="7" eb="9">
      <t>ケイゾク</t>
    </rPh>
    <phoneticPr fontId="3"/>
  </si>
  <si>
    <t>保険期間</t>
    <rPh sb="0" eb="2">
      <t>ホケン</t>
    </rPh>
    <rPh sb="2" eb="4">
      <t>キカン</t>
    </rPh>
    <phoneticPr fontId="3"/>
  </si>
  <si>
    <t>No</t>
    <phoneticPr fontId="3"/>
  </si>
  <si>
    <t>期間中支払限度額</t>
    <rPh sb="0" eb="3">
      <t>キカンチュウ</t>
    </rPh>
    <rPh sb="3" eb="5">
      <t>シハライ</t>
    </rPh>
    <rPh sb="5" eb="7">
      <t>ゲンド</t>
    </rPh>
    <rPh sb="7" eb="8">
      <t>ガク</t>
    </rPh>
    <phoneticPr fontId="3"/>
  </si>
  <si>
    <t>費用損害</t>
    <phoneticPr fontId="3"/>
  </si>
  <si>
    <t>免責金額</t>
    <rPh sb="0" eb="2">
      <t>メンセキ</t>
    </rPh>
    <rPh sb="2" eb="3">
      <t>キン</t>
    </rPh>
    <rPh sb="3" eb="4">
      <t>ガク</t>
    </rPh>
    <phoneticPr fontId="3"/>
  </si>
  <si>
    <t>費用割合</t>
    <rPh sb="2" eb="4">
      <t>ワリアイ</t>
    </rPh>
    <phoneticPr fontId="3"/>
  </si>
  <si>
    <t>限度額</t>
    <rPh sb="0" eb="2">
      <t>ゲンド</t>
    </rPh>
    <rPh sb="2" eb="3">
      <t>ガク</t>
    </rPh>
    <phoneticPr fontId="3"/>
  </si>
  <si>
    <t>電話番号</t>
    <rPh sb="0" eb="2">
      <t>デンワ</t>
    </rPh>
    <rPh sb="2" eb="4">
      <t>バンゴウ</t>
    </rPh>
    <phoneticPr fontId="3"/>
  </si>
  <si>
    <t>１日より 1年間</t>
    <rPh sb="1" eb="2">
      <t>ヒ</t>
    </rPh>
    <phoneticPr fontId="3"/>
  </si>
  <si>
    <t>1,000万円</t>
    <rPh sb="5" eb="6">
      <t>マン</t>
    </rPh>
    <rPh sb="6" eb="7">
      <t>エン</t>
    </rPh>
    <phoneticPr fontId="3"/>
  </si>
  <si>
    <t>300万円</t>
    <phoneticPr fontId="3"/>
  </si>
  <si>
    <t>５万円</t>
    <phoneticPr fontId="3"/>
  </si>
  <si>
    <t>5,000万円</t>
    <rPh sb="5" eb="6">
      <t>マン</t>
    </rPh>
    <rPh sb="6" eb="7">
      <t>エン</t>
    </rPh>
    <phoneticPr fontId="3"/>
  </si>
  <si>
    <t>1,500万円</t>
    <phoneticPr fontId="3"/>
  </si>
  <si>
    <t>教習所名</t>
    <rPh sb="0" eb="4">
      <t>キョウシュウジョメイ</t>
    </rPh>
    <phoneticPr fontId="3"/>
  </si>
  <si>
    <t>1億円</t>
    <rPh sb="1" eb="2">
      <t>オク</t>
    </rPh>
    <rPh sb="2" eb="3">
      <t>エン</t>
    </rPh>
    <phoneticPr fontId="3"/>
  </si>
  <si>
    <t>3,000万円</t>
    <rPh sb="1" eb="7">
      <t>000マンエン</t>
    </rPh>
    <phoneticPr fontId="3"/>
  </si>
  <si>
    <t>1.　A・B・Cプランを選んでください。
2.　　　　色がついている欄に必要事項を入力してください。
3.　卒業生数は免許保有者に対する再講習の人数は含みません。
　（高齢者講習・ペーパードライバー講習・違反者講習等）</t>
    <rPh sb="12" eb="13">
      <t>エラ</t>
    </rPh>
    <rPh sb="26" eb="27">
      <t>イロ</t>
    </rPh>
    <rPh sb="32" eb="33">
      <t>ラン</t>
    </rPh>
    <rPh sb="34" eb="38">
      <t>ヒツヨウジコウ</t>
    </rPh>
    <rPh sb="39" eb="41">
      <t>ニュウリョク</t>
    </rPh>
    <rPh sb="54" eb="57">
      <t>ソツギョウセイ</t>
    </rPh>
    <rPh sb="59" eb="61">
      <t>メンキョ</t>
    </rPh>
    <rPh sb="61" eb="64">
      <t>ホユウシャ</t>
    </rPh>
    <rPh sb="63" eb="64">
      <t>タイ</t>
    </rPh>
    <rPh sb="66" eb="69">
      <t>サイコウシュウ</t>
    </rPh>
    <rPh sb="70" eb="72">
      <t>ニンズウ</t>
    </rPh>
    <rPh sb="73" eb="74">
      <t>フク</t>
    </rPh>
    <rPh sb="84" eb="89">
      <t>コウレイシャコウシュウ</t>
    </rPh>
    <phoneticPr fontId="3"/>
  </si>
  <si>
    <t>代表者名</t>
    <rPh sb="0" eb="4">
      <t>ダイヒョウシャメイ</t>
    </rPh>
    <phoneticPr fontId="3"/>
  </si>
  <si>
    <t>㊞</t>
    <phoneticPr fontId="3"/>
  </si>
  <si>
    <t>1名あたり110円✕卒業生合計数</t>
    <rPh sb="1" eb="2">
      <t>メイ</t>
    </rPh>
    <rPh sb="8" eb="9">
      <t>エン</t>
    </rPh>
    <rPh sb="10" eb="13">
      <t>ソツギョウセイ</t>
    </rPh>
    <rPh sb="13" eb="15">
      <t>ゴウケイ</t>
    </rPh>
    <rPh sb="15" eb="16">
      <t>スウ</t>
    </rPh>
    <phoneticPr fontId="3"/>
  </si>
  <si>
    <t>1名あたり220円✕卒業生合計数</t>
    <rPh sb="1" eb="2">
      <t>メイ</t>
    </rPh>
    <rPh sb="8" eb="9">
      <t>エン</t>
    </rPh>
    <rPh sb="10" eb="13">
      <t>ソツギョウセイ</t>
    </rPh>
    <rPh sb="13" eb="15">
      <t>ゴウケイ</t>
    </rPh>
    <rPh sb="15" eb="16">
      <t>スウ</t>
    </rPh>
    <phoneticPr fontId="3"/>
  </si>
  <si>
    <t>1名あたり300円✕卒業生合計数</t>
    <rPh sb="1" eb="2">
      <t>メイ</t>
    </rPh>
    <rPh sb="8" eb="9">
      <t>エン</t>
    </rPh>
    <rPh sb="10" eb="13">
      <t>ソツギョウセイ</t>
    </rPh>
    <rPh sb="13" eb="15">
      <t>ゴウケイ</t>
    </rPh>
    <rPh sb="15" eb="16">
      <t>スウ</t>
    </rPh>
    <phoneticPr fontId="3"/>
  </si>
  <si>
    <t>加入内容</t>
    <rPh sb="0" eb="4">
      <t>カニュウナイヨウ</t>
    </rPh>
    <phoneticPr fontId="3"/>
  </si>
  <si>
    <t>（年間卒業生人数－2,000人）×60円＋220,000円</t>
    <rPh sb="1" eb="3">
      <t>ネンカン</t>
    </rPh>
    <rPh sb="3" eb="6">
      <t>ソツギョウセイ</t>
    </rPh>
    <rPh sb="6" eb="8">
      <t>ニンズウ</t>
    </rPh>
    <rPh sb="14" eb="15">
      <t>ヒト</t>
    </rPh>
    <rPh sb="19" eb="20">
      <t>エン</t>
    </rPh>
    <rPh sb="28" eb="29">
      <t>エン</t>
    </rPh>
    <phoneticPr fontId="3"/>
  </si>
  <si>
    <t>（年間卒業生人数－2,000人）×100円＋440,000円</t>
    <phoneticPr fontId="3"/>
  </si>
  <si>
    <t>（年間卒業生人数－2,000人）×180円＋600,000円</t>
    <phoneticPr fontId="3"/>
  </si>
  <si>
    <t>プラン</t>
    <phoneticPr fontId="3"/>
  </si>
  <si>
    <t>卒業生数</t>
    <rPh sb="0" eb="4">
      <t>ソツギョウセイスウ</t>
    </rPh>
    <phoneticPr fontId="3"/>
  </si>
  <si>
    <t>払込保険料</t>
    <rPh sb="0" eb="5">
      <t>ハライコミホケンリョウ</t>
    </rPh>
    <phoneticPr fontId="3"/>
  </si>
  <si>
    <t>保険料計算式</t>
    <rPh sb="0" eb="3">
      <t>ホケンリョウ</t>
    </rPh>
    <rPh sb="3" eb="6">
      <t>ケイサンシキ</t>
    </rPh>
    <phoneticPr fontId="3"/>
  </si>
  <si>
    <t>（年間卒業生人数－3,000人）×50円＋280,000円</t>
    <phoneticPr fontId="3"/>
  </si>
  <si>
    <t>（年間卒業生人数－3,000人）×90円＋540,000円</t>
    <phoneticPr fontId="3"/>
  </si>
  <si>
    <t>（年間卒業生人数－3,000人）×140円＋780,000円</t>
    <phoneticPr fontId="3"/>
  </si>
  <si>
    <t>（年間卒業生人数－4,000人）×40円＋330,000円</t>
    <phoneticPr fontId="3"/>
  </si>
  <si>
    <t>（年間卒業生人数－4,000人）×80円＋630,000円</t>
    <phoneticPr fontId="3"/>
  </si>
  <si>
    <t>（年間卒業生人数－4,000人）×120円＋920,000円</t>
    <phoneticPr fontId="3"/>
  </si>
  <si>
    <t>年間卒業生人数×110円</t>
    <rPh sb="0" eb="7">
      <t>ネンカンソツギョウセイニンズウ</t>
    </rPh>
    <rPh sb="11" eb="12">
      <t>エン</t>
    </rPh>
    <phoneticPr fontId="3"/>
  </si>
  <si>
    <t>年間卒業生人数×220円</t>
    <rPh sb="0" eb="7">
      <t>ネンカンソツギョウセイニンズウ</t>
    </rPh>
    <rPh sb="11" eb="12">
      <t>エン</t>
    </rPh>
    <phoneticPr fontId="3"/>
  </si>
  <si>
    <t>年間卒業生人数×300円</t>
    <rPh sb="0" eb="8">
      <t>ネンカンソツギョウセイニンズウカケル</t>
    </rPh>
    <rPh sb="11" eb="12">
      <t>エン</t>
    </rPh>
    <phoneticPr fontId="3"/>
  </si>
  <si>
    <t>人</t>
    <rPh sb="0" eb="1">
      <t>ヒト</t>
    </rPh>
    <phoneticPr fontId="3"/>
  </si>
  <si>
    <t>円</t>
    <rPh sb="0" eb="1">
      <t>エン</t>
    </rPh>
    <phoneticPr fontId="3"/>
  </si>
  <si>
    <t>有</t>
    <rPh sb="0" eb="1">
      <t>アリ</t>
    </rPh>
    <phoneticPr fontId="3"/>
  </si>
  <si>
    <t>無</t>
    <rPh sb="0" eb="1">
      <t>ナシ</t>
    </rPh>
    <phoneticPr fontId="3"/>
  </si>
  <si>
    <t>補償内容</t>
    <rPh sb="0" eb="2">
      <t>ホショウ</t>
    </rPh>
    <rPh sb="2" eb="4">
      <t>ナイヨウ</t>
    </rPh>
    <phoneticPr fontId="3"/>
  </si>
  <si>
    <t>損害賠償金</t>
    <rPh sb="0" eb="2">
      <t>ソンガイ</t>
    </rPh>
    <rPh sb="2" eb="4">
      <t>バイショウ</t>
    </rPh>
    <rPh sb="4" eb="5">
      <t>キン</t>
    </rPh>
    <phoneticPr fontId="3"/>
  </si>
  <si>
    <t>費用損害</t>
    <rPh sb="0" eb="2">
      <t>ヒヨウ</t>
    </rPh>
    <rPh sb="2" eb="4">
      <t>ソンガイ</t>
    </rPh>
    <phoneticPr fontId="3"/>
  </si>
  <si>
    <t>免責金額</t>
    <rPh sb="0" eb="2">
      <t>メンセキ</t>
    </rPh>
    <rPh sb="2" eb="4">
      <t>キンガク</t>
    </rPh>
    <phoneticPr fontId="3"/>
  </si>
  <si>
    <t>★告知事項欄</t>
    <rPh sb="1" eb="6">
      <t>コクチジコウラン</t>
    </rPh>
    <phoneticPr fontId="3"/>
  </si>
  <si>
    <t>1．この加入依頼書で申告した数値は右記の1年間の実績です 。</t>
    <phoneticPr fontId="3"/>
  </si>
  <si>
    <t>2．実績数値の根拠となる資料・帳票等の名称および項目名等</t>
    <phoneticPr fontId="3"/>
  </si>
  <si>
    <t>3.他の保険契約有無</t>
    <rPh sb="2" eb="3">
      <t>ホカ</t>
    </rPh>
    <rPh sb="4" eb="8">
      <t>ホケンケイヤク</t>
    </rPh>
    <rPh sb="8" eb="10">
      <t>ウム</t>
    </rPh>
    <phoneticPr fontId="3"/>
  </si>
  <si>
    <t>他の保険契約</t>
    <rPh sb="0" eb="1">
      <t>ホカ</t>
    </rPh>
    <rPh sb="2" eb="6">
      <t>ホケンケイヤク</t>
    </rPh>
    <phoneticPr fontId="3"/>
  </si>
  <si>
    <t>保険会社</t>
    <rPh sb="0" eb="4">
      <t>ホケンカイシャ</t>
    </rPh>
    <phoneticPr fontId="3"/>
  </si>
  <si>
    <t>保険種類</t>
    <rPh sb="0" eb="4">
      <t>ホケンシュルイ</t>
    </rPh>
    <phoneticPr fontId="3"/>
  </si>
  <si>
    <t>保険金額</t>
    <rPh sb="0" eb="4">
      <t>ホケンキンガク</t>
    </rPh>
    <phoneticPr fontId="3"/>
  </si>
  <si>
    <t>満期日</t>
    <rPh sb="0" eb="3">
      <t>マンキビ</t>
    </rPh>
    <phoneticPr fontId="3"/>
  </si>
  <si>
    <t>保険料お振込先</t>
    <rPh sb="0" eb="3">
      <t>ホケンリョウ</t>
    </rPh>
    <rPh sb="4" eb="7">
      <t>フリコミサキ</t>
    </rPh>
    <phoneticPr fontId="3"/>
  </si>
  <si>
    <t>保険料は下記口座へ保険始期日の前月の「15日」までにお振込ください。振込手数料は、お客様にてご負担ください。</t>
    <rPh sb="0" eb="3">
      <t>ホケンリョウ</t>
    </rPh>
    <rPh sb="4" eb="6">
      <t>カキ</t>
    </rPh>
    <rPh sb="6" eb="8">
      <t>コウザ</t>
    </rPh>
    <rPh sb="9" eb="13">
      <t>ホケンシキ</t>
    </rPh>
    <rPh sb="13" eb="14">
      <t>ヒ</t>
    </rPh>
    <rPh sb="15" eb="17">
      <t>ゼンゲツ</t>
    </rPh>
    <rPh sb="21" eb="22">
      <t>ヒ</t>
    </rPh>
    <rPh sb="27" eb="29">
      <t>フリコ</t>
    </rPh>
    <rPh sb="34" eb="39">
      <t>フリコミテスウリョウ</t>
    </rPh>
    <rPh sb="42" eb="44">
      <t>キャクサマ</t>
    </rPh>
    <rPh sb="47" eb="49">
      <t>フタン</t>
    </rPh>
    <phoneticPr fontId="3"/>
  </si>
  <si>
    <t>銀行名</t>
    <rPh sb="0" eb="3">
      <t>ギンコウメイ</t>
    </rPh>
    <phoneticPr fontId="3"/>
  </si>
  <si>
    <t>支店</t>
    <rPh sb="0" eb="2">
      <t>シテン</t>
    </rPh>
    <phoneticPr fontId="3"/>
  </si>
  <si>
    <t>口座番号</t>
    <rPh sb="0" eb="4">
      <t>コウザバンゴウ</t>
    </rPh>
    <phoneticPr fontId="3"/>
  </si>
  <si>
    <t>みずほ銀行</t>
    <rPh sb="3" eb="5">
      <t>ギンコウ</t>
    </rPh>
    <phoneticPr fontId="3"/>
  </si>
  <si>
    <t>麹町支店</t>
    <rPh sb="0" eb="4">
      <t>コウジマチシテン</t>
    </rPh>
    <phoneticPr fontId="3"/>
  </si>
  <si>
    <t>普通預金　0201509</t>
    <rPh sb="0" eb="4">
      <t>フツウヨキン</t>
    </rPh>
    <phoneticPr fontId="3"/>
  </si>
  <si>
    <t>三菱UFJ銀行</t>
    <rPh sb="0" eb="2">
      <t>ミツビシ</t>
    </rPh>
    <rPh sb="5" eb="7">
      <t>ギンコウ</t>
    </rPh>
    <phoneticPr fontId="3"/>
  </si>
  <si>
    <t>麹町中央支店</t>
    <rPh sb="0" eb="2">
      <t>コウジマチ</t>
    </rPh>
    <rPh sb="2" eb="4">
      <t>チュウオウ</t>
    </rPh>
    <rPh sb="4" eb="6">
      <t>シテン</t>
    </rPh>
    <phoneticPr fontId="3"/>
  </si>
  <si>
    <t>普通預金　0093057</t>
    <rPh sb="0" eb="4">
      <t>フツウヨキン</t>
    </rPh>
    <phoneticPr fontId="3"/>
  </si>
  <si>
    <t>口座名義人</t>
    <rPh sb="0" eb="5">
      <t>コウザメイギニン</t>
    </rPh>
    <phoneticPr fontId="3"/>
  </si>
  <si>
    <t>一般財団法人全国中小企業共済財団</t>
    <rPh sb="0" eb="16">
      <t>　　　　ザイ)　　　ゼンコクチュウショウキギョウキョウサイザイダン</t>
    </rPh>
    <phoneticPr fontId="3"/>
  </si>
  <si>
    <t>2023.10
23-0838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</si>
</sst>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theme="0"/>
      <name val="游ゴシック"/>
      <family val="3"/>
      <charset val="128"/>
      <scheme val="minor"/>
    </font>
    <font>
      <sz val="14"/>
      <color theme="0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0"/>
      <name val="游ゴシック"/>
      <family val="3"/>
      <charset val="128"/>
      <scheme val="minor"/>
    </font>
    <font>
      <b/>
      <sz val="18"/>
      <color theme="0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55">
    <xf numFmtId="0" fontId="0" fillId="0" borderId="0" xfId="0">
      <alignment vertical="center"/>
    </xf>
    <xf numFmtId="0" fontId="2" fillId="0" borderId="0" xfId="0" applyFont="1" applyAlignment="1" applyProtection="1">
      <alignment horizontal="left" vertical="center"/>
      <protection hidden="1"/>
    </xf>
    <xf numFmtId="0" fontId="4" fillId="0" borderId="0" xfId="0" applyFont="1" applyProtection="1">
      <alignment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9" fontId="10" fillId="0" borderId="0" xfId="2" applyFont="1" applyBorder="1" applyAlignment="1" applyProtection="1">
      <alignment horizontal="center" vertical="center" wrapText="1"/>
      <protection hidden="1"/>
    </xf>
    <xf numFmtId="0" fontId="4" fillId="0" borderId="25" xfId="0" applyFont="1" applyBorder="1" applyAlignment="1" applyProtection="1">
      <alignment horizontal="left" vertical="center"/>
      <protection hidden="1"/>
    </xf>
    <xf numFmtId="0" fontId="4" fillId="0" borderId="0" xfId="0" applyFont="1">
      <alignment vertical="center"/>
    </xf>
    <xf numFmtId="0" fontId="11" fillId="0" borderId="0" xfId="0" applyFont="1" applyProtection="1">
      <alignment vertical="center"/>
      <protection hidden="1"/>
    </xf>
    <xf numFmtId="0" fontId="16" fillId="0" borderId="0" xfId="0" applyFont="1" applyProtection="1">
      <alignment vertical="center"/>
      <protection hidden="1"/>
    </xf>
    <xf numFmtId="0" fontId="10" fillId="0" borderId="0" xfId="0" applyFont="1" applyProtection="1">
      <alignment vertical="center"/>
      <protection hidden="1"/>
    </xf>
    <xf numFmtId="0" fontId="4" fillId="0" borderId="0" xfId="1" applyNumberFormat="1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wrapText="1"/>
      <protection hidden="1"/>
    </xf>
    <xf numFmtId="0" fontId="4" fillId="3" borderId="72" xfId="0" applyFont="1" applyFill="1" applyBorder="1" applyAlignment="1" applyProtection="1">
      <alignment horizontal="center" vertical="center"/>
      <protection hidden="1"/>
    </xf>
    <xf numFmtId="0" fontId="4" fillId="3" borderId="10" xfId="0" applyFont="1" applyFill="1" applyBorder="1" applyAlignment="1" applyProtection="1">
      <alignment horizontal="center" vertical="center"/>
      <protection hidden="1"/>
    </xf>
    <xf numFmtId="0" fontId="4" fillId="3" borderId="11" xfId="0" applyFont="1" applyFill="1" applyBorder="1" applyAlignment="1" applyProtection="1">
      <alignment horizontal="center" vertical="center"/>
      <protection hidden="1"/>
    </xf>
    <xf numFmtId="0" fontId="4" fillId="3" borderId="70" xfId="0" applyFont="1" applyFill="1" applyBorder="1" applyAlignment="1" applyProtection="1">
      <alignment horizontal="center" vertical="center"/>
      <protection hidden="1"/>
    </xf>
    <xf numFmtId="0" fontId="4" fillId="3" borderId="7" xfId="0" applyFont="1" applyFill="1" applyBorder="1" applyAlignment="1" applyProtection="1">
      <alignment horizontal="center" vertical="center"/>
      <protection hidden="1"/>
    </xf>
    <xf numFmtId="0" fontId="4" fillId="3" borderId="40" xfId="0" applyFont="1" applyFill="1" applyBorder="1" applyAlignment="1" applyProtection="1">
      <alignment horizontal="center" vertical="center"/>
      <protection hidden="1"/>
    </xf>
    <xf numFmtId="0" fontId="4" fillId="3" borderId="12" xfId="0" applyFont="1" applyFill="1" applyBorder="1" applyAlignment="1" applyProtection="1">
      <alignment horizontal="center" vertical="center"/>
      <protection hidden="1"/>
    </xf>
    <xf numFmtId="0" fontId="4" fillId="3" borderId="41" xfId="0" applyFont="1" applyFill="1" applyBorder="1" applyAlignment="1" applyProtection="1">
      <alignment horizontal="center" vertical="center"/>
      <protection hidden="1"/>
    </xf>
    <xf numFmtId="0" fontId="4" fillId="3" borderId="73" xfId="0" applyFont="1" applyFill="1" applyBorder="1" applyAlignment="1" applyProtection="1">
      <alignment horizontal="center" vertical="center"/>
      <protection hidden="1"/>
    </xf>
    <xf numFmtId="0" fontId="4" fillId="3" borderId="71" xfId="0" applyFont="1" applyFill="1" applyBorder="1" applyAlignment="1" applyProtection="1">
      <alignment horizontal="center" vertical="center"/>
      <protection hidden="1"/>
    </xf>
    <xf numFmtId="0" fontId="4" fillId="3" borderId="74" xfId="0" applyFont="1" applyFill="1" applyBorder="1" applyAlignment="1" applyProtection="1">
      <alignment horizontal="center" vertical="center"/>
      <protection hidden="1"/>
    </xf>
    <xf numFmtId="0" fontId="4" fillId="3" borderId="6" xfId="0" applyFont="1" applyFill="1" applyBorder="1" applyAlignment="1" applyProtection="1">
      <alignment horizontal="center" vertical="center"/>
      <protection hidden="1"/>
    </xf>
    <xf numFmtId="0" fontId="4" fillId="3" borderId="76" xfId="0" applyFont="1" applyFill="1" applyBorder="1" applyAlignment="1" applyProtection="1">
      <alignment horizontal="center" vertical="center"/>
      <protection hidden="1"/>
    </xf>
    <xf numFmtId="0" fontId="4" fillId="3" borderId="77" xfId="0" applyFont="1" applyFill="1" applyBorder="1" applyAlignment="1" applyProtection="1">
      <alignment horizontal="center" vertical="center"/>
      <protection hidden="1"/>
    </xf>
    <xf numFmtId="0" fontId="4" fillId="3" borderId="75" xfId="0" applyFont="1" applyFill="1" applyBorder="1" applyAlignment="1" applyProtection="1">
      <alignment horizontal="center" vertical="center"/>
      <protection hidden="1"/>
    </xf>
    <xf numFmtId="0" fontId="4" fillId="3" borderId="78" xfId="0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 wrapText="1"/>
      <protection hidden="1"/>
    </xf>
    <xf numFmtId="0" fontId="16" fillId="3" borderId="61" xfId="0" applyFont="1" applyFill="1" applyBorder="1" applyAlignment="1" applyProtection="1">
      <alignment horizontal="center" vertical="center"/>
      <protection hidden="1"/>
    </xf>
    <xf numFmtId="0" fontId="16" fillId="3" borderId="62" xfId="0" applyFont="1" applyFill="1" applyBorder="1" applyAlignment="1" applyProtection="1">
      <alignment horizontal="center" vertical="center"/>
      <protection hidden="1"/>
    </xf>
    <xf numFmtId="0" fontId="16" fillId="3" borderId="63" xfId="0" applyFont="1" applyFill="1" applyBorder="1" applyAlignment="1" applyProtection="1">
      <alignment horizontal="center" vertical="center"/>
      <protection hidden="1"/>
    </xf>
    <xf numFmtId="0" fontId="16" fillId="3" borderId="29" xfId="0" applyFont="1" applyFill="1" applyBorder="1" applyAlignment="1" applyProtection="1">
      <alignment horizontal="center" vertical="center"/>
      <protection hidden="1"/>
    </xf>
    <xf numFmtId="0" fontId="16" fillId="3" borderId="0" xfId="0" applyFont="1" applyFill="1" applyAlignment="1" applyProtection="1">
      <alignment horizontal="center" vertical="center"/>
      <protection hidden="1"/>
    </xf>
    <xf numFmtId="0" fontId="16" fillId="3" borderId="48" xfId="0" applyFont="1" applyFill="1" applyBorder="1" applyAlignment="1" applyProtection="1">
      <alignment horizontal="center" vertical="center"/>
      <protection hidden="1"/>
    </xf>
    <xf numFmtId="0" fontId="4" fillId="3" borderId="61" xfId="0" applyFont="1" applyFill="1" applyBorder="1" applyAlignment="1" applyProtection="1">
      <alignment horizontal="center" vertical="center"/>
      <protection hidden="1"/>
    </xf>
    <xf numFmtId="0" fontId="4" fillId="3" borderId="62" xfId="0" applyFont="1" applyFill="1" applyBorder="1" applyAlignment="1" applyProtection="1">
      <alignment horizontal="center" vertical="center"/>
      <protection hidden="1"/>
    </xf>
    <xf numFmtId="0" fontId="4" fillId="3" borderId="64" xfId="0" applyFont="1" applyFill="1" applyBorder="1" applyAlignment="1" applyProtection="1">
      <alignment horizontal="center" vertical="center"/>
      <protection hidden="1"/>
    </xf>
    <xf numFmtId="0" fontId="4" fillId="3" borderId="66" xfId="0" applyFont="1" applyFill="1" applyBorder="1" applyAlignment="1" applyProtection="1">
      <alignment horizontal="center" vertical="center"/>
      <protection hidden="1"/>
    </xf>
    <xf numFmtId="0" fontId="4" fillId="3" borderId="60" xfId="0" applyFont="1" applyFill="1" applyBorder="1" applyAlignment="1" applyProtection="1">
      <alignment horizontal="center" vertical="center"/>
      <protection hidden="1"/>
    </xf>
    <xf numFmtId="0" fontId="4" fillId="3" borderId="67" xfId="0" applyFont="1" applyFill="1" applyBorder="1" applyAlignment="1" applyProtection="1">
      <alignment horizontal="center" vertical="center"/>
      <protection hidden="1"/>
    </xf>
    <xf numFmtId="0" fontId="4" fillId="3" borderId="65" xfId="0" applyFont="1" applyFill="1" applyBorder="1" applyAlignment="1" applyProtection="1">
      <alignment horizontal="center" vertical="center"/>
      <protection hidden="1"/>
    </xf>
    <xf numFmtId="0" fontId="4" fillId="3" borderId="68" xfId="0" applyFont="1" applyFill="1" applyBorder="1" applyAlignment="1" applyProtection="1">
      <alignment horizontal="center" vertical="center"/>
      <protection hidden="1"/>
    </xf>
    <xf numFmtId="0" fontId="4" fillId="3" borderId="63" xfId="0" applyFont="1" applyFill="1" applyBorder="1" applyAlignment="1" applyProtection="1">
      <alignment horizontal="center" vertical="center"/>
      <protection hidden="1"/>
    </xf>
    <xf numFmtId="0" fontId="4" fillId="3" borderId="69" xfId="0" applyFont="1" applyFill="1" applyBorder="1" applyAlignment="1" applyProtection="1">
      <alignment horizontal="center" vertical="center"/>
      <protection hidden="1"/>
    </xf>
    <xf numFmtId="0" fontId="4" fillId="3" borderId="29" xfId="0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4" fillId="3" borderId="15" xfId="0" applyFont="1" applyFill="1" applyBorder="1" applyAlignment="1" applyProtection="1">
      <alignment horizontal="center" vertical="center"/>
      <protection hidden="1"/>
    </xf>
    <xf numFmtId="0" fontId="4" fillId="3" borderId="16" xfId="0" applyFont="1" applyFill="1" applyBorder="1" applyAlignment="1" applyProtection="1">
      <alignment horizontal="center" vertical="center"/>
      <protection hidden="1"/>
    </xf>
    <xf numFmtId="0" fontId="4" fillId="3" borderId="48" xfId="0" applyFont="1" applyFill="1" applyBorder="1" applyAlignment="1" applyProtection="1">
      <alignment horizontal="center" vertical="center"/>
      <protection hidden="1"/>
    </xf>
    <xf numFmtId="0" fontId="4" fillId="0" borderId="59" xfId="1" applyNumberFormat="1" applyFont="1" applyBorder="1" applyAlignment="1" applyProtection="1">
      <alignment horizontal="center" vertical="center"/>
      <protection locked="0" hidden="1"/>
    </xf>
    <xf numFmtId="0" fontId="4" fillId="0" borderId="56" xfId="1" applyNumberFormat="1" applyFont="1" applyBorder="1" applyAlignment="1" applyProtection="1">
      <alignment horizontal="center" vertical="center"/>
      <protection locked="0" hidden="1"/>
    </xf>
    <xf numFmtId="0" fontId="10" fillId="0" borderId="56" xfId="0" applyFont="1" applyBorder="1" applyAlignment="1" applyProtection="1">
      <alignment horizontal="center" vertical="center"/>
      <protection hidden="1"/>
    </xf>
    <xf numFmtId="0" fontId="10" fillId="0" borderId="57" xfId="0" applyFont="1" applyBorder="1" applyAlignment="1" applyProtection="1">
      <alignment horizontal="center" vertical="center"/>
      <protection hidden="1"/>
    </xf>
    <xf numFmtId="56" fontId="4" fillId="0" borderId="59" xfId="1" applyNumberFormat="1" applyFont="1" applyBorder="1" applyAlignment="1" applyProtection="1">
      <alignment horizontal="center" vertical="center"/>
      <protection locked="0" hidden="1"/>
    </xf>
    <xf numFmtId="56" fontId="4" fillId="0" borderId="56" xfId="1" applyNumberFormat="1" applyFont="1" applyBorder="1" applyAlignment="1" applyProtection="1">
      <alignment horizontal="center" vertical="center"/>
      <protection locked="0" hidden="1"/>
    </xf>
    <xf numFmtId="0" fontId="9" fillId="0" borderId="0" xfId="0" applyFont="1" applyAlignment="1" applyProtection="1">
      <alignment horizontal="left" vertical="center"/>
      <protection hidden="1"/>
    </xf>
    <xf numFmtId="0" fontId="9" fillId="0" borderId="60" xfId="0" applyFont="1" applyBorder="1" applyAlignment="1" applyProtection="1">
      <alignment horizontal="left" vertical="center"/>
      <protection hidden="1"/>
    </xf>
    <xf numFmtId="0" fontId="4" fillId="0" borderId="51" xfId="0" applyFont="1" applyBorder="1" applyAlignment="1" applyProtection="1">
      <alignment horizontal="center" vertical="center"/>
      <protection hidden="1"/>
    </xf>
    <xf numFmtId="0" fontId="4" fillId="0" borderId="54" xfId="0" applyFont="1" applyBorder="1" applyAlignment="1" applyProtection="1">
      <alignment horizontal="center" vertical="center"/>
      <protection hidden="1"/>
    </xf>
    <xf numFmtId="0" fontId="4" fillId="0" borderId="51" xfId="1" applyNumberFormat="1" applyFont="1" applyBorder="1" applyAlignment="1" applyProtection="1">
      <alignment horizontal="center" vertical="center"/>
      <protection locked="0" hidden="1"/>
    </xf>
    <xf numFmtId="0" fontId="4" fillId="0" borderId="54" xfId="1" applyNumberFormat="1" applyFont="1" applyBorder="1" applyAlignment="1" applyProtection="1">
      <alignment horizontal="center" vertical="center"/>
      <protection locked="0" hidden="1"/>
    </xf>
    <xf numFmtId="0" fontId="4" fillId="0" borderId="52" xfId="0" applyFont="1" applyBorder="1" applyAlignment="1" applyProtection="1">
      <alignment horizontal="center" vertical="center"/>
      <protection hidden="1"/>
    </xf>
    <xf numFmtId="0" fontId="4" fillId="0" borderId="55" xfId="0" applyFont="1" applyBorder="1" applyAlignment="1" applyProtection="1">
      <alignment horizontal="center" vertical="center"/>
      <protection hidden="1"/>
    </xf>
    <xf numFmtId="0" fontId="4" fillId="0" borderId="50" xfId="0" applyFont="1" applyBorder="1" applyAlignment="1" applyProtection="1">
      <alignment horizontal="left" vertical="center"/>
      <protection locked="0" hidden="1"/>
    </xf>
    <xf numFmtId="0" fontId="4" fillId="0" borderId="51" xfId="0" applyFont="1" applyBorder="1" applyAlignment="1" applyProtection="1">
      <alignment horizontal="left" vertical="center"/>
      <protection locked="0" hidden="1"/>
    </xf>
    <xf numFmtId="0" fontId="4" fillId="0" borderId="52" xfId="0" applyFont="1" applyBorder="1" applyAlignment="1" applyProtection="1">
      <alignment horizontal="left" vertical="center"/>
      <protection locked="0" hidden="1"/>
    </xf>
    <xf numFmtId="0" fontId="4" fillId="0" borderId="53" xfId="0" applyFont="1" applyBorder="1" applyAlignment="1" applyProtection="1">
      <alignment horizontal="left" vertical="center"/>
      <protection locked="0" hidden="1"/>
    </xf>
    <xf numFmtId="0" fontId="4" fillId="0" borderId="54" xfId="0" applyFont="1" applyBorder="1" applyAlignment="1" applyProtection="1">
      <alignment horizontal="left" vertical="center"/>
      <protection locked="0" hidden="1"/>
    </xf>
    <xf numFmtId="0" fontId="4" fillId="0" borderId="55" xfId="0" applyFont="1" applyBorder="1" applyAlignment="1" applyProtection="1">
      <alignment horizontal="left" vertical="center"/>
      <protection locked="0" hidden="1"/>
    </xf>
    <xf numFmtId="0" fontId="16" fillId="0" borderId="54" xfId="0" applyFont="1" applyBorder="1" applyAlignment="1" applyProtection="1">
      <alignment horizontal="left" vertical="center"/>
      <protection hidden="1"/>
    </xf>
    <xf numFmtId="0" fontId="17" fillId="0" borderId="56" xfId="0" applyFont="1" applyBorder="1" applyAlignment="1" applyProtection="1">
      <alignment horizontal="center" vertical="center" wrapText="1"/>
      <protection hidden="1"/>
    </xf>
    <xf numFmtId="0" fontId="17" fillId="0" borderId="57" xfId="0" applyFont="1" applyBorder="1" applyAlignment="1" applyProtection="1">
      <alignment horizontal="center" vertical="center" wrapText="1"/>
      <protection hidden="1"/>
    </xf>
    <xf numFmtId="0" fontId="4" fillId="0" borderId="58" xfId="1" applyNumberFormat="1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4" fillId="0" borderId="50" xfId="0" applyFont="1" applyBorder="1" applyAlignment="1" applyProtection="1">
      <alignment horizontal="center" vertical="center"/>
      <protection hidden="1"/>
    </xf>
    <xf numFmtId="0" fontId="4" fillId="0" borderId="53" xfId="0" applyFont="1" applyBorder="1" applyAlignment="1" applyProtection="1">
      <alignment horizontal="center" vertical="center"/>
      <protection hidden="1"/>
    </xf>
    <xf numFmtId="0" fontId="15" fillId="3" borderId="0" xfId="0" applyFont="1" applyFill="1" applyAlignment="1" applyProtection="1">
      <alignment horizontal="left" vertical="center" wrapText="1"/>
      <protection hidden="1"/>
    </xf>
    <xf numFmtId="0" fontId="13" fillId="2" borderId="38" xfId="0" applyFont="1" applyFill="1" applyBorder="1" applyAlignment="1" applyProtection="1">
      <alignment horizontal="center" vertical="center" shrinkToFit="1"/>
      <protection hidden="1"/>
    </xf>
    <xf numFmtId="0" fontId="13" fillId="2" borderId="3" xfId="0" applyFont="1" applyFill="1" applyBorder="1" applyAlignment="1" applyProtection="1">
      <alignment horizontal="center" vertical="center" shrinkToFit="1"/>
      <protection hidden="1"/>
    </xf>
    <xf numFmtId="0" fontId="13" fillId="2" borderId="47" xfId="0" applyFont="1" applyFill="1" applyBorder="1" applyAlignment="1" applyProtection="1">
      <alignment horizontal="center" vertical="center" shrinkToFit="1"/>
      <protection hidden="1"/>
    </xf>
    <xf numFmtId="0" fontId="13" fillId="2" borderId="14" xfId="0" applyFont="1" applyFill="1" applyBorder="1" applyAlignment="1" applyProtection="1">
      <alignment horizontal="center" vertical="center" shrinkToFit="1"/>
      <protection hidden="1"/>
    </xf>
    <xf numFmtId="0" fontId="13" fillId="2" borderId="0" xfId="0" applyFont="1" applyFill="1" applyAlignment="1" applyProtection="1">
      <alignment horizontal="center" vertical="center" shrinkToFit="1"/>
      <protection hidden="1"/>
    </xf>
    <xf numFmtId="0" fontId="13" fillId="2" borderId="48" xfId="0" applyFont="1" applyFill="1" applyBorder="1" applyAlignment="1" applyProtection="1">
      <alignment horizontal="center" vertical="center" shrinkToFit="1"/>
      <protection hidden="1"/>
    </xf>
    <xf numFmtId="0" fontId="13" fillId="2" borderId="42" xfId="0" applyFont="1" applyFill="1" applyBorder="1" applyAlignment="1" applyProtection="1">
      <alignment horizontal="center" vertical="center" shrinkToFit="1"/>
      <protection hidden="1"/>
    </xf>
    <xf numFmtId="0" fontId="13" fillId="2" borderId="36" xfId="0" applyFont="1" applyFill="1" applyBorder="1" applyAlignment="1" applyProtection="1">
      <alignment horizontal="center" vertical="center" shrinkToFit="1"/>
      <protection hidden="1"/>
    </xf>
    <xf numFmtId="0" fontId="13" fillId="2" borderId="49" xfId="0" applyFont="1" applyFill="1" applyBorder="1" applyAlignment="1" applyProtection="1">
      <alignment horizontal="center" vertical="center" shrinkToFit="1"/>
      <protection hidden="1"/>
    </xf>
    <xf numFmtId="0" fontId="13" fillId="2" borderId="19" xfId="0" applyFont="1" applyFill="1" applyBorder="1" applyAlignment="1" applyProtection="1">
      <alignment horizontal="center" vertical="center" wrapText="1"/>
      <protection hidden="1"/>
    </xf>
    <xf numFmtId="0" fontId="13" fillId="2" borderId="25" xfId="0" applyFont="1" applyFill="1" applyBorder="1" applyAlignment="1" applyProtection="1">
      <alignment horizontal="center" vertical="center" wrapText="1"/>
      <protection hidden="1"/>
    </xf>
    <xf numFmtId="0" fontId="13" fillId="2" borderId="31" xfId="0" applyFont="1" applyFill="1" applyBorder="1" applyAlignment="1" applyProtection="1">
      <alignment horizontal="center" vertical="center" wrapText="1"/>
      <protection hidden="1"/>
    </xf>
    <xf numFmtId="0" fontId="13" fillId="2" borderId="3" xfId="0" applyFont="1" applyFill="1" applyBorder="1" applyAlignment="1" applyProtection="1">
      <alignment horizontal="center" vertical="center" wrapText="1"/>
      <protection hidden="1"/>
    </xf>
    <xf numFmtId="0" fontId="13" fillId="2" borderId="4" xfId="0" applyFont="1" applyFill="1" applyBorder="1" applyAlignment="1" applyProtection="1">
      <alignment horizontal="center" vertical="center" wrapText="1"/>
      <protection hidden="1"/>
    </xf>
    <xf numFmtId="0" fontId="13" fillId="2" borderId="0" xfId="0" applyFont="1" applyFill="1" applyAlignment="1" applyProtection="1">
      <alignment horizontal="center" vertical="center" wrapText="1"/>
      <protection hidden="1"/>
    </xf>
    <xf numFmtId="0" fontId="13" fillId="2" borderId="17" xfId="0" applyFont="1" applyFill="1" applyBorder="1" applyAlignment="1" applyProtection="1">
      <alignment horizontal="center" vertical="center" wrapText="1"/>
      <protection hidden="1"/>
    </xf>
    <xf numFmtId="0" fontId="13" fillId="2" borderId="36" xfId="0" applyFont="1" applyFill="1" applyBorder="1" applyAlignment="1" applyProtection="1">
      <alignment horizontal="center" vertical="center" wrapText="1"/>
      <protection hidden="1"/>
    </xf>
    <xf numFmtId="0" fontId="13" fillId="2" borderId="37" xfId="0" applyFont="1" applyFill="1" applyBorder="1" applyAlignment="1" applyProtection="1">
      <alignment horizontal="center" vertical="center" wrapText="1"/>
      <protection hidden="1"/>
    </xf>
    <xf numFmtId="0" fontId="12" fillId="0" borderId="38" xfId="0" applyFont="1" applyBorder="1" applyAlignment="1" applyProtection="1">
      <alignment horizontal="center" vertical="center" wrapText="1"/>
      <protection locked="0" hidden="1"/>
    </xf>
    <xf numFmtId="0" fontId="12" fillId="0" borderId="3" xfId="0" applyFont="1" applyBorder="1" applyAlignment="1" applyProtection="1">
      <alignment horizontal="center" vertical="center" wrapText="1"/>
      <protection locked="0" hidden="1"/>
    </xf>
    <xf numFmtId="0" fontId="12" fillId="0" borderId="47" xfId="0" applyFont="1" applyBorder="1" applyAlignment="1" applyProtection="1">
      <alignment horizontal="center" vertical="center" wrapText="1"/>
      <protection locked="0" hidden="1"/>
    </xf>
    <xf numFmtId="0" fontId="12" fillId="0" borderId="14" xfId="0" applyFont="1" applyBorder="1" applyAlignment="1" applyProtection="1">
      <alignment horizontal="center" vertical="center" wrapText="1"/>
      <protection locked="0" hidden="1"/>
    </xf>
    <xf numFmtId="0" fontId="12" fillId="0" borderId="0" xfId="0" applyFont="1" applyAlignment="1" applyProtection="1">
      <alignment horizontal="center" vertical="center" wrapText="1"/>
      <protection locked="0" hidden="1"/>
    </xf>
    <xf numFmtId="0" fontId="12" fillId="0" borderId="48" xfId="0" applyFont="1" applyBorder="1" applyAlignment="1" applyProtection="1">
      <alignment horizontal="center" vertical="center" wrapText="1"/>
      <protection locked="0" hidden="1"/>
    </xf>
    <xf numFmtId="0" fontId="12" fillId="0" borderId="42" xfId="0" applyFont="1" applyBorder="1" applyAlignment="1" applyProtection="1">
      <alignment horizontal="center" vertical="center" wrapText="1"/>
      <protection locked="0" hidden="1"/>
    </xf>
    <xf numFmtId="0" fontId="12" fillId="0" borderId="36" xfId="0" applyFont="1" applyBorder="1" applyAlignment="1" applyProtection="1">
      <alignment horizontal="center" vertical="center" wrapText="1"/>
      <protection locked="0" hidden="1"/>
    </xf>
    <xf numFmtId="0" fontId="12" fillId="0" borderId="49" xfId="0" applyFont="1" applyBorder="1" applyAlignment="1" applyProtection="1">
      <alignment horizontal="center" vertical="center" wrapText="1"/>
      <protection locked="0" hidden="1"/>
    </xf>
    <xf numFmtId="0" fontId="12" fillId="0" borderId="29" xfId="0" applyFont="1" applyBorder="1" applyAlignment="1" applyProtection="1">
      <alignment horizontal="center" vertical="center" wrapText="1"/>
      <protection locked="0" hidden="1"/>
    </xf>
    <xf numFmtId="0" fontId="12" fillId="0" borderId="35" xfId="0" applyFont="1" applyBorder="1" applyAlignment="1" applyProtection="1">
      <alignment horizontal="center" vertical="center" wrapText="1"/>
      <protection locked="0" hidden="1"/>
    </xf>
    <xf numFmtId="0" fontId="12" fillId="0" borderId="23" xfId="0" applyFont="1" applyBorder="1" applyAlignment="1" applyProtection="1">
      <alignment horizontal="center" vertical="center" wrapText="1"/>
      <protection locked="0" hidden="1"/>
    </xf>
    <xf numFmtId="0" fontId="12" fillId="0" borderId="4" xfId="0" applyFont="1" applyBorder="1" applyAlignment="1" applyProtection="1">
      <alignment horizontal="center" vertical="center" wrapText="1"/>
      <protection locked="0" hidden="1"/>
    </xf>
    <xf numFmtId="0" fontId="12" fillId="0" borderId="17" xfId="0" applyFont="1" applyBorder="1" applyAlignment="1" applyProtection="1">
      <alignment horizontal="center" vertical="center" wrapText="1"/>
      <protection locked="0" hidden="1"/>
    </xf>
    <xf numFmtId="0" fontId="12" fillId="0" borderId="37" xfId="0" applyFont="1" applyBorder="1" applyAlignment="1" applyProtection="1">
      <alignment horizontal="center" vertical="center" wrapText="1"/>
      <protection locked="0" hidden="1"/>
    </xf>
    <xf numFmtId="0" fontId="12" fillId="0" borderId="38" xfId="0" applyFont="1" applyBorder="1" applyAlignment="1" applyProtection="1">
      <alignment horizontal="center" vertical="center"/>
      <protection locked="0" hidden="1"/>
    </xf>
    <xf numFmtId="0" fontId="12" fillId="0" borderId="3" xfId="0" applyFont="1" applyBorder="1" applyAlignment="1" applyProtection="1">
      <alignment horizontal="center" vertical="center"/>
      <protection locked="0" hidden="1"/>
    </xf>
    <xf numFmtId="0" fontId="12" fillId="0" borderId="47" xfId="0" applyFont="1" applyBorder="1" applyAlignment="1" applyProtection="1">
      <alignment horizontal="center" vertical="center"/>
      <protection locked="0" hidden="1"/>
    </xf>
    <xf numFmtId="0" fontId="12" fillId="0" borderId="14" xfId="0" applyFont="1" applyBorder="1" applyAlignment="1" applyProtection="1">
      <alignment horizontal="center" vertical="center"/>
      <protection locked="0" hidden="1"/>
    </xf>
    <xf numFmtId="0" fontId="12" fillId="0" borderId="0" xfId="0" applyFont="1" applyAlignment="1" applyProtection="1">
      <alignment horizontal="center" vertical="center"/>
      <protection locked="0" hidden="1"/>
    </xf>
    <xf numFmtId="0" fontId="12" fillId="0" borderId="48" xfId="0" applyFont="1" applyBorder="1" applyAlignment="1" applyProtection="1">
      <alignment horizontal="center" vertical="center"/>
      <protection locked="0" hidden="1"/>
    </xf>
    <xf numFmtId="0" fontId="12" fillId="0" borderId="42" xfId="0" applyFont="1" applyBorder="1" applyAlignment="1" applyProtection="1">
      <alignment horizontal="center" vertical="center"/>
      <protection locked="0" hidden="1"/>
    </xf>
    <xf numFmtId="0" fontId="12" fillId="0" borderId="36" xfId="0" applyFont="1" applyBorder="1" applyAlignment="1" applyProtection="1">
      <alignment horizontal="center" vertical="center"/>
      <protection locked="0" hidden="1"/>
    </xf>
    <xf numFmtId="0" fontId="12" fillId="0" borderId="49" xfId="0" applyFont="1" applyBorder="1" applyAlignment="1" applyProtection="1">
      <alignment horizontal="center" vertical="center"/>
      <protection locked="0" hidden="1"/>
    </xf>
    <xf numFmtId="38" fontId="12" fillId="0" borderId="29" xfId="1" applyFont="1" applyBorder="1" applyAlignment="1" applyProtection="1">
      <alignment horizontal="right" vertical="center"/>
      <protection locked="0" hidden="1"/>
    </xf>
    <xf numFmtId="38" fontId="12" fillId="0" borderId="0" xfId="1" applyFont="1" applyBorder="1" applyAlignment="1" applyProtection="1">
      <alignment horizontal="right" vertical="center"/>
      <protection locked="0" hidden="1"/>
    </xf>
    <xf numFmtId="38" fontId="12" fillId="0" borderId="35" xfId="1" applyFont="1" applyBorder="1" applyAlignment="1" applyProtection="1">
      <alignment horizontal="right" vertical="center"/>
      <protection locked="0" hidden="1"/>
    </xf>
    <xf numFmtId="38" fontId="12" fillId="0" borderId="36" xfId="1" applyFont="1" applyBorder="1" applyAlignment="1" applyProtection="1">
      <alignment horizontal="right" vertical="center"/>
      <protection locked="0" hidden="1"/>
    </xf>
    <xf numFmtId="38" fontId="12" fillId="0" borderId="3" xfId="1" applyFont="1" applyBorder="1" applyAlignment="1" applyProtection="1">
      <alignment horizontal="center" vertical="center"/>
      <protection hidden="1"/>
    </xf>
    <xf numFmtId="38" fontId="12" fillId="0" borderId="47" xfId="1" applyFont="1" applyBorder="1" applyAlignment="1" applyProtection="1">
      <alignment horizontal="center" vertical="center"/>
      <protection hidden="1"/>
    </xf>
    <xf numFmtId="38" fontId="12" fillId="0" borderId="0" xfId="1" applyFont="1" applyBorder="1" applyAlignment="1" applyProtection="1">
      <alignment horizontal="center" vertical="center"/>
      <protection hidden="1"/>
    </xf>
    <xf numFmtId="38" fontId="12" fillId="0" borderId="48" xfId="1" applyFont="1" applyBorder="1" applyAlignment="1" applyProtection="1">
      <alignment horizontal="center" vertical="center"/>
      <protection hidden="1"/>
    </xf>
    <xf numFmtId="38" fontId="12" fillId="0" borderId="36" xfId="1" applyFont="1" applyBorder="1" applyAlignment="1" applyProtection="1">
      <alignment horizontal="center" vertical="center"/>
      <protection hidden="1"/>
    </xf>
    <xf numFmtId="38" fontId="12" fillId="0" borderId="49" xfId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2" fillId="0" borderId="17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 wrapText="1"/>
      <protection locked="0" hidden="1"/>
    </xf>
    <xf numFmtId="0" fontId="4" fillId="0" borderId="3" xfId="0" applyFont="1" applyBorder="1" applyAlignment="1" applyProtection="1">
      <alignment horizontal="center" vertical="center" wrapText="1"/>
      <protection locked="0" hidden="1"/>
    </xf>
    <xf numFmtId="0" fontId="4" fillId="0" borderId="4" xfId="0" applyFont="1" applyBorder="1" applyAlignment="1" applyProtection="1">
      <alignment horizontal="center" vertical="center" wrapText="1"/>
      <protection locked="0" hidden="1"/>
    </xf>
    <xf numFmtId="0" fontId="4" fillId="0" borderId="14" xfId="0" applyFont="1" applyBorder="1" applyAlignment="1" applyProtection="1">
      <alignment horizontal="center" vertical="center" wrapText="1"/>
      <protection locked="0" hidden="1"/>
    </xf>
    <xf numFmtId="0" fontId="4" fillId="0" borderId="0" xfId="0" applyFont="1" applyAlignment="1" applyProtection="1">
      <alignment horizontal="center" vertical="center" wrapText="1"/>
      <protection locked="0" hidden="1"/>
    </xf>
    <xf numFmtId="0" fontId="4" fillId="0" borderId="17" xfId="0" applyFont="1" applyBorder="1" applyAlignment="1" applyProtection="1">
      <alignment horizontal="center" vertical="center" wrapText="1"/>
      <protection locked="0" hidden="1"/>
    </xf>
    <xf numFmtId="0" fontId="4" fillId="0" borderId="42" xfId="0" applyFont="1" applyBorder="1" applyAlignment="1" applyProtection="1">
      <alignment horizontal="center" vertical="center" wrapText="1"/>
      <protection locked="0" hidden="1"/>
    </xf>
    <xf numFmtId="0" fontId="4" fillId="0" borderId="36" xfId="0" applyFont="1" applyBorder="1" applyAlignment="1" applyProtection="1">
      <alignment horizontal="center" vertical="center" wrapText="1"/>
      <protection locked="0" hidden="1"/>
    </xf>
    <xf numFmtId="0" fontId="4" fillId="0" borderId="37" xfId="0" applyFont="1" applyBorder="1" applyAlignment="1" applyProtection="1">
      <alignment horizontal="center" vertical="center" wrapText="1"/>
      <protection locked="0" hidden="1"/>
    </xf>
    <xf numFmtId="0" fontId="4" fillId="0" borderId="45" xfId="0" applyFont="1" applyBorder="1" applyAlignment="1" applyProtection="1">
      <alignment horizontal="left" vertical="center" wrapText="1"/>
      <protection hidden="1"/>
    </xf>
    <xf numFmtId="0" fontId="4" fillId="0" borderId="46" xfId="0" applyFont="1" applyBorder="1" applyAlignment="1" applyProtection="1">
      <alignment horizontal="left" vertical="center" wrapText="1"/>
      <protection hidden="1"/>
    </xf>
    <xf numFmtId="0" fontId="8" fillId="3" borderId="0" xfId="0" applyFont="1" applyFill="1" applyAlignment="1" applyProtection="1">
      <alignment horizontal="left" vertical="center"/>
      <protection hidden="1"/>
    </xf>
    <xf numFmtId="0" fontId="13" fillId="2" borderId="38" xfId="0" applyFont="1" applyFill="1" applyBorder="1" applyAlignment="1" applyProtection="1">
      <alignment horizontal="center" vertical="center" wrapText="1"/>
      <protection hidden="1"/>
    </xf>
    <xf numFmtId="0" fontId="13" fillId="2" borderId="14" xfId="0" applyFont="1" applyFill="1" applyBorder="1" applyAlignment="1" applyProtection="1">
      <alignment horizontal="center" vertical="center" wrapText="1"/>
      <protection hidden="1"/>
    </xf>
    <xf numFmtId="0" fontId="13" fillId="2" borderId="42" xfId="0" applyFont="1" applyFill="1" applyBorder="1" applyAlignment="1" applyProtection="1">
      <alignment horizontal="center" vertical="center" wrapText="1"/>
      <protection hidden="1"/>
    </xf>
    <xf numFmtId="0" fontId="13" fillId="2" borderId="23" xfId="0" applyFont="1" applyFill="1" applyBorder="1" applyAlignment="1" applyProtection="1">
      <alignment horizontal="center" vertical="center"/>
      <protection hidden="1"/>
    </xf>
    <xf numFmtId="0" fontId="13" fillId="2" borderId="3" xfId="0" applyFont="1" applyFill="1" applyBorder="1" applyAlignment="1" applyProtection="1">
      <alignment horizontal="center" vertical="center"/>
      <protection hidden="1"/>
    </xf>
    <xf numFmtId="0" fontId="13" fillId="2" borderId="29" xfId="0" applyFont="1" applyFill="1" applyBorder="1" applyAlignment="1" applyProtection="1">
      <alignment horizontal="center" vertical="center"/>
      <protection hidden="1"/>
    </xf>
    <xf numFmtId="0" fontId="13" fillId="2" borderId="0" xfId="0" applyFont="1" applyFill="1" applyAlignment="1" applyProtection="1">
      <alignment horizontal="center" vertical="center"/>
      <protection hidden="1"/>
    </xf>
    <xf numFmtId="0" fontId="13" fillId="2" borderId="35" xfId="0" applyFont="1" applyFill="1" applyBorder="1" applyAlignment="1" applyProtection="1">
      <alignment horizontal="center" vertical="center"/>
      <protection hidden="1"/>
    </xf>
    <xf numFmtId="0" fontId="13" fillId="2" borderId="36" xfId="0" applyFont="1" applyFill="1" applyBorder="1" applyAlignment="1" applyProtection="1">
      <alignment horizontal="center" vertical="center"/>
      <protection hidden="1"/>
    </xf>
    <xf numFmtId="0" fontId="14" fillId="2" borderId="23" xfId="0" applyFont="1" applyFill="1" applyBorder="1" applyAlignment="1" applyProtection="1">
      <alignment horizontal="center" vertical="center" wrapText="1"/>
      <protection hidden="1"/>
    </xf>
    <xf numFmtId="0" fontId="14" fillId="2" borderId="3" xfId="0" applyFont="1" applyFill="1" applyBorder="1" applyAlignment="1" applyProtection="1">
      <alignment horizontal="center" vertical="center" wrapText="1"/>
      <protection hidden="1"/>
    </xf>
    <xf numFmtId="0" fontId="14" fillId="2" borderId="4" xfId="0" applyFont="1" applyFill="1" applyBorder="1" applyAlignment="1" applyProtection="1">
      <alignment horizontal="center" vertical="center" wrapText="1"/>
      <protection hidden="1"/>
    </xf>
    <xf numFmtId="0" fontId="14" fillId="2" borderId="29" xfId="0" applyFont="1" applyFill="1" applyBorder="1" applyAlignment="1" applyProtection="1">
      <alignment horizontal="center" vertical="center" wrapText="1"/>
      <protection hidden="1"/>
    </xf>
    <xf numFmtId="0" fontId="14" fillId="2" borderId="0" xfId="0" applyFont="1" applyFill="1" applyAlignment="1" applyProtection="1">
      <alignment horizontal="center" vertical="center" wrapText="1"/>
      <protection hidden="1"/>
    </xf>
    <xf numFmtId="0" fontId="14" fillId="2" borderId="17" xfId="0" applyFont="1" applyFill="1" applyBorder="1" applyAlignment="1" applyProtection="1">
      <alignment horizontal="center" vertical="center" wrapText="1"/>
      <protection hidden="1"/>
    </xf>
    <xf numFmtId="0" fontId="14" fillId="2" borderId="35" xfId="0" applyFont="1" applyFill="1" applyBorder="1" applyAlignment="1" applyProtection="1">
      <alignment horizontal="center" vertical="center" wrapText="1"/>
      <protection hidden="1"/>
    </xf>
    <xf numFmtId="0" fontId="14" fillId="2" borderId="36" xfId="0" applyFont="1" applyFill="1" applyBorder="1" applyAlignment="1" applyProtection="1">
      <alignment horizontal="center" vertical="center" wrapText="1"/>
      <protection hidden="1"/>
    </xf>
    <xf numFmtId="0" fontId="14" fillId="2" borderId="37" xfId="0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Border="1" applyAlignment="1" applyProtection="1">
      <alignment horizontal="center" vertical="center" wrapText="1"/>
      <protection hidden="1"/>
    </xf>
    <xf numFmtId="0" fontId="9" fillId="0" borderId="4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9" fillId="0" borderId="17" xfId="0" applyFont="1" applyBorder="1" applyAlignment="1" applyProtection="1">
      <alignment horizontal="center" vertical="center" wrapText="1"/>
      <protection hidden="1"/>
    </xf>
    <xf numFmtId="0" fontId="9" fillId="0" borderId="36" xfId="0" applyFont="1" applyBorder="1" applyAlignment="1" applyProtection="1">
      <alignment horizontal="center" vertical="center" wrapText="1"/>
      <protection hidden="1"/>
    </xf>
    <xf numFmtId="0" fontId="9" fillId="0" borderId="37" xfId="0" applyFont="1" applyBorder="1" applyAlignment="1" applyProtection="1">
      <alignment horizontal="center" vertical="center" wrapText="1"/>
      <protection hidden="1"/>
    </xf>
    <xf numFmtId="0" fontId="4" fillId="0" borderId="9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7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left" vertical="center" wrapText="1"/>
      <protection locked="0" hidden="1"/>
    </xf>
    <xf numFmtId="0" fontId="4" fillId="0" borderId="13" xfId="0" applyFont="1" applyBorder="1" applyAlignment="1" applyProtection="1">
      <alignment horizontal="left" vertical="center" wrapText="1"/>
      <protection locked="0" hidden="1"/>
    </xf>
    <xf numFmtId="0" fontId="4" fillId="0" borderId="0" xfId="0" applyFont="1" applyAlignment="1" applyProtection="1">
      <alignment horizontal="left" vertical="center" wrapText="1"/>
      <protection locked="0" hidden="1"/>
    </xf>
    <xf numFmtId="0" fontId="4" fillId="0" borderId="17" xfId="0" applyFont="1" applyBorder="1" applyAlignment="1" applyProtection="1">
      <alignment horizontal="left" vertical="center" wrapText="1"/>
      <protection locked="0"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36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left" vertical="center" wrapText="1"/>
      <protection locked="0" hidden="1"/>
    </xf>
    <xf numFmtId="0" fontId="4" fillId="0" borderId="16" xfId="0" applyFont="1" applyBorder="1" applyAlignment="1" applyProtection="1">
      <alignment horizontal="left" vertical="center" wrapText="1"/>
      <protection locked="0" hidden="1"/>
    </xf>
    <xf numFmtId="0" fontId="4" fillId="0" borderId="44" xfId="0" applyFont="1" applyBorder="1" applyAlignment="1" applyProtection="1">
      <alignment horizontal="left" vertical="center" wrapText="1"/>
      <protection locked="0" hidden="1"/>
    </xf>
    <xf numFmtId="0" fontId="4" fillId="0" borderId="36" xfId="0" applyFont="1" applyBorder="1" applyAlignment="1" applyProtection="1">
      <alignment horizontal="left" vertical="center" wrapText="1"/>
      <protection locked="0" hidden="1"/>
    </xf>
    <xf numFmtId="0" fontId="12" fillId="0" borderId="12" xfId="0" applyFont="1" applyBorder="1" applyAlignment="1" applyProtection="1">
      <alignment horizontal="center" vertical="center" wrapText="1"/>
      <protection hidden="1"/>
    </xf>
    <xf numFmtId="0" fontId="12" fillId="0" borderId="10" xfId="0" applyFont="1" applyBorder="1" applyAlignment="1" applyProtection="1">
      <alignment horizontal="center" vertical="center" wrapText="1"/>
      <protection hidden="1"/>
    </xf>
    <xf numFmtId="0" fontId="12" fillId="0" borderId="13" xfId="0" applyFont="1" applyBorder="1" applyAlignment="1" applyProtection="1">
      <alignment horizontal="center" vertical="center" wrapText="1"/>
      <protection hidden="1"/>
    </xf>
    <xf numFmtId="0" fontId="12" fillId="0" borderId="16" xfId="0" applyFont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center" vertical="center" wrapText="1"/>
      <protection hidden="1"/>
    </xf>
    <xf numFmtId="0" fontId="12" fillId="0" borderId="17" xfId="0" applyFont="1" applyBorder="1" applyAlignment="1" applyProtection="1">
      <alignment horizontal="center" vertical="center" wrapText="1"/>
      <protection hidden="1"/>
    </xf>
    <xf numFmtId="0" fontId="12" fillId="0" borderId="44" xfId="0" applyFont="1" applyBorder="1" applyAlignment="1" applyProtection="1">
      <alignment horizontal="center" vertical="center" wrapText="1"/>
      <protection hidden="1"/>
    </xf>
    <xf numFmtId="0" fontId="12" fillId="0" borderId="36" xfId="0" applyFont="1" applyBorder="1" applyAlignment="1" applyProtection="1">
      <alignment horizontal="center" vertical="center" wrapText="1"/>
      <protection hidden="1"/>
    </xf>
    <xf numFmtId="0" fontId="12" fillId="0" borderId="37" xfId="0" applyFont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5" xfId="0" applyFont="1" applyBorder="1" applyAlignment="1" applyProtection="1">
      <alignment horizontal="center" vertical="center" wrapText="1"/>
      <protection hidden="1"/>
    </xf>
    <xf numFmtId="0" fontId="4" fillId="0" borderId="31" xfId="0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/>
      <protection locked="0"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 hidden="1"/>
    </xf>
    <xf numFmtId="0" fontId="4" fillId="0" borderId="29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center" vertical="center"/>
      <protection locked="0" hidden="1"/>
    </xf>
    <xf numFmtId="0" fontId="4" fillId="0" borderId="17" xfId="0" applyFont="1" applyBorder="1" applyAlignment="1" applyProtection="1">
      <alignment horizontal="center" vertical="center"/>
      <protection locked="0" hidden="1"/>
    </xf>
    <xf numFmtId="0" fontId="4" fillId="0" borderId="35" xfId="0" applyFont="1" applyBorder="1" applyAlignment="1" applyProtection="1">
      <alignment horizontal="center" vertical="center"/>
      <protection locked="0" hidden="1"/>
    </xf>
    <xf numFmtId="0" fontId="4" fillId="0" borderId="36" xfId="0" applyFont="1" applyBorder="1" applyAlignment="1" applyProtection="1">
      <alignment horizontal="center" vertical="center"/>
      <protection locked="0" hidden="1"/>
    </xf>
    <xf numFmtId="0" fontId="4" fillId="0" borderId="37" xfId="0" applyFont="1" applyBorder="1" applyAlignment="1" applyProtection="1">
      <alignment horizontal="center" vertical="center"/>
      <protection locked="0" hidden="1"/>
    </xf>
    <xf numFmtId="0" fontId="8" fillId="0" borderId="38" xfId="0" applyFont="1" applyBorder="1" applyAlignment="1" applyProtection="1">
      <alignment horizontal="center" vertical="center" wrapText="1" shrinkToFit="1"/>
      <protection hidden="1"/>
    </xf>
    <xf numFmtId="0" fontId="8" fillId="0" borderId="3" xfId="0" applyFont="1" applyBorder="1" applyAlignment="1" applyProtection="1">
      <alignment horizontal="center" vertical="center" wrapText="1" shrinkToFit="1"/>
      <protection hidden="1"/>
    </xf>
    <xf numFmtId="0" fontId="8" fillId="0" borderId="4" xfId="0" applyFont="1" applyBorder="1" applyAlignment="1" applyProtection="1">
      <alignment horizontal="center" vertical="center" wrapText="1" shrinkToFit="1"/>
      <protection hidden="1"/>
    </xf>
    <xf numFmtId="0" fontId="8" fillId="0" borderId="42" xfId="0" applyFont="1" applyBorder="1" applyAlignment="1" applyProtection="1">
      <alignment horizontal="center" vertical="center" wrapText="1" shrinkToFit="1"/>
      <protection hidden="1"/>
    </xf>
    <xf numFmtId="0" fontId="8" fillId="0" borderId="36" xfId="0" applyFont="1" applyBorder="1" applyAlignment="1" applyProtection="1">
      <alignment horizontal="center" vertical="center" wrapText="1" shrinkToFit="1"/>
      <protection hidden="1"/>
    </xf>
    <xf numFmtId="0" fontId="8" fillId="0" borderId="37" xfId="0" applyFont="1" applyBorder="1" applyAlignment="1" applyProtection="1">
      <alignment horizontal="center" vertical="center" wrapText="1" shrinkToFit="1"/>
      <protection hidden="1"/>
    </xf>
    <xf numFmtId="0" fontId="4" fillId="0" borderId="7" xfId="0" applyFont="1" applyBorder="1" applyAlignment="1" applyProtection="1">
      <alignment horizontal="left" vertical="center" wrapText="1"/>
      <protection locked="0" hidden="1"/>
    </xf>
    <xf numFmtId="0" fontId="4" fillId="0" borderId="8" xfId="0" applyFont="1" applyBorder="1" applyAlignment="1" applyProtection="1">
      <alignment horizontal="left" vertical="center" wrapText="1"/>
      <protection locked="0" hidden="1"/>
    </xf>
    <xf numFmtId="0" fontId="9" fillId="0" borderId="38" xfId="0" applyFont="1" applyBorder="1" applyAlignment="1" applyProtection="1">
      <alignment horizontal="center" vertical="center" wrapText="1"/>
      <protection hidden="1"/>
    </xf>
    <xf numFmtId="0" fontId="9" fillId="0" borderId="14" xfId="0" applyFont="1" applyBorder="1" applyAlignment="1" applyProtection="1">
      <alignment horizontal="center" vertical="center" wrapText="1"/>
      <protection hidden="1"/>
    </xf>
    <xf numFmtId="0" fontId="9" fillId="0" borderId="42" xfId="0" applyFont="1" applyBorder="1" applyAlignment="1" applyProtection="1">
      <alignment horizontal="center" vertical="center" wrapText="1"/>
      <protection hidden="1"/>
    </xf>
    <xf numFmtId="0" fontId="9" fillId="0" borderId="3" xfId="0" applyFont="1" applyBorder="1" applyAlignment="1" applyProtection="1">
      <alignment horizontal="center" vertical="center"/>
      <protection locked="0" hidden="1"/>
    </xf>
    <xf numFmtId="0" fontId="9" fillId="0" borderId="0" xfId="0" applyFont="1" applyAlignment="1" applyProtection="1">
      <alignment horizontal="center" vertical="center"/>
      <protection locked="0" hidden="1"/>
    </xf>
    <xf numFmtId="0" fontId="9" fillId="0" borderId="36" xfId="0" applyFont="1" applyBorder="1" applyAlignment="1" applyProtection="1">
      <alignment horizontal="center" vertical="center"/>
      <protection locked="0" hidden="1"/>
    </xf>
    <xf numFmtId="0" fontId="4" fillId="0" borderId="41" xfId="0" applyFont="1" applyBorder="1" applyAlignment="1" applyProtection="1">
      <alignment horizontal="left" vertical="center" wrapText="1"/>
      <protection locked="0"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0" fontId="4" fillId="0" borderId="30" xfId="0" applyFont="1" applyBorder="1" applyAlignment="1" applyProtection="1">
      <alignment horizontal="center" vertical="center" wrapText="1"/>
      <protection hidden="1"/>
    </xf>
    <xf numFmtId="49" fontId="4" fillId="0" borderId="19" xfId="0" applyNumberFormat="1" applyFont="1" applyBorder="1" applyAlignment="1" applyProtection="1">
      <alignment horizontal="center" vertical="center"/>
      <protection hidden="1"/>
    </xf>
    <xf numFmtId="49" fontId="4" fillId="0" borderId="25" xfId="0" applyNumberFormat="1" applyFont="1" applyBorder="1" applyAlignment="1" applyProtection="1">
      <alignment horizontal="center" vertical="center"/>
      <protection hidden="1"/>
    </xf>
    <xf numFmtId="49" fontId="4" fillId="0" borderId="31" xfId="0" applyNumberFormat="1" applyFont="1" applyBorder="1" applyAlignment="1" applyProtection="1">
      <alignment horizontal="center" vertical="center"/>
      <protection hidden="1"/>
    </xf>
    <xf numFmtId="49" fontId="4" fillId="0" borderId="20" xfId="0" applyNumberFormat="1" applyFont="1" applyBorder="1" applyAlignment="1" applyProtection="1">
      <alignment horizontal="center" vertical="center"/>
      <protection hidden="1"/>
    </xf>
    <xf numFmtId="49" fontId="4" fillId="0" borderId="26" xfId="0" applyNumberFormat="1" applyFont="1" applyBorder="1" applyAlignment="1" applyProtection="1">
      <alignment horizontal="center" vertical="center"/>
      <protection hidden="1"/>
    </xf>
    <xf numFmtId="49" fontId="4" fillId="0" borderId="32" xfId="0" applyNumberFormat="1" applyFont="1" applyBorder="1" applyAlignment="1" applyProtection="1">
      <alignment horizontal="center" vertical="center"/>
      <protection hidden="1"/>
    </xf>
    <xf numFmtId="49" fontId="4" fillId="0" borderId="21" xfId="0" applyNumberFormat="1" applyFont="1" applyBorder="1" applyAlignment="1" applyProtection="1">
      <alignment horizontal="center" vertical="center"/>
      <protection hidden="1"/>
    </xf>
    <xf numFmtId="49" fontId="4" fillId="0" borderId="22" xfId="0" applyNumberFormat="1" applyFont="1" applyBorder="1" applyAlignment="1" applyProtection="1">
      <alignment horizontal="center" vertical="center"/>
      <protection hidden="1"/>
    </xf>
    <xf numFmtId="49" fontId="4" fillId="0" borderId="27" xfId="0" applyNumberFormat="1" applyFont="1" applyBorder="1" applyAlignment="1" applyProtection="1">
      <alignment horizontal="center" vertical="center"/>
      <protection hidden="1"/>
    </xf>
    <xf numFmtId="49" fontId="4" fillId="0" borderId="28" xfId="0" applyNumberFormat="1" applyFont="1" applyBorder="1" applyAlignment="1" applyProtection="1">
      <alignment horizontal="center" vertical="center"/>
      <protection hidden="1"/>
    </xf>
    <xf numFmtId="49" fontId="4" fillId="0" borderId="33" xfId="0" applyNumberFormat="1" applyFont="1" applyBorder="1" applyAlignment="1" applyProtection="1">
      <alignment horizontal="center" vertical="center"/>
      <protection hidden="1"/>
    </xf>
    <xf numFmtId="49" fontId="4" fillId="0" borderId="34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left" vertical="center" wrapText="1"/>
      <protection locked="0" hidden="1"/>
    </xf>
    <xf numFmtId="0" fontId="4" fillId="0" borderId="4" xfId="0" applyFont="1" applyBorder="1" applyAlignment="1" applyProtection="1">
      <alignment horizontal="left" vertical="center" wrapText="1"/>
      <protection locked="0" hidden="1"/>
    </xf>
  </cellXfs>
  <cellStyles count="3">
    <cellStyle name="パーセント" xfId="2" builtinId="5"/>
    <cellStyle name="桁区切り" xfId="1" builtinId="6"/>
    <cellStyle name="標準" xfId="0" builtinId="0"/>
  </cellStyles>
  <dxfs count="2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66676</xdr:colOff>
      <xdr:row>22</xdr:row>
      <xdr:rowOff>85725</xdr:rowOff>
    </xdr:from>
    <xdr:to>
      <xdr:col>31</xdr:col>
      <xdr:colOff>85726</xdr:colOff>
      <xdr:row>23</xdr:row>
      <xdr:rowOff>104775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4B42B0D0-A26F-4534-9097-42E1904701EA}"/>
            </a:ext>
          </a:extLst>
        </xdr:cNvPr>
        <xdr:cNvSpPr/>
      </xdr:nvSpPr>
      <xdr:spPr>
        <a:xfrm>
          <a:off x="4210051" y="3228975"/>
          <a:ext cx="304800" cy="161925"/>
        </a:xfrm>
        <a:prstGeom prst="round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9194E-274E-4965-847E-FDD1F14E7E1D}">
  <dimension ref="A2:CH83"/>
  <sheetViews>
    <sheetView tabSelected="1" workbookViewId="0">
      <selection activeCell="AC35" sqref="AC35:AZ39"/>
    </sheetView>
  </sheetViews>
  <sheetFormatPr defaultColWidth="1.875" defaultRowHeight="11.25" customHeight="1" x14ac:dyDescent="0.4"/>
  <cols>
    <col min="1" max="57" width="1.875" style="2"/>
    <col min="58" max="58" width="2.5" style="2" bestFit="1" customWidth="1"/>
    <col min="59" max="69" width="1.875" style="2"/>
    <col min="70" max="70" width="0" style="2" hidden="1" customWidth="1"/>
    <col min="71" max="71" width="8.375" style="2" hidden="1" customWidth="1"/>
    <col min="72" max="76" width="0" style="2" hidden="1" customWidth="1"/>
    <col min="77" max="77" width="8.375" style="2" hidden="1" customWidth="1"/>
    <col min="78" max="82" width="0" style="2" hidden="1" customWidth="1"/>
    <col min="83" max="83" width="8.375" style="2" hidden="1" customWidth="1"/>
    <col min="84" max="87" width="0" style="2" hidden="1" customWidth="1"/>
    <col min="88" max="16384" width="1.875" style="2"/>
  </cols>
  <sheetData>
    <row r="2" spans="1:86" ht="11.25" customHeight="1" x14ac:dyDescent="0.4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D2" s="248" t="s">
        <v>1</v>
      </c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</row>
    <row r="3" spans="1:86" ht="11.25" customHeight="1" x14ac:dyDescent="0.4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</row>
    <row r="4" spans="1:86" ht="11.25" customHeight="1" x14ac:dyDescent="0.4">
      <c r="A4" s="77" t="s">
        <v>2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S4" s="2">
        <f>IF(BS23=60,-120000,IF(BS23=50,-150000,IF(BS23=40,-160000,0)))</f>
        <v>0</v>
      </c>
      <c r="BY4" s="2">
        <f>IF(BY23=100,-200000,IF(BY23=90,-270000,IF(BY23=80,-320000,0)))</f>
        <v>0</v>
      </c>
      <c r="CE4" s="2">
        <f>IF(CE23=180,-360000,IF(CE23=140,-420000,IF(CE23=120,-480000,0)))</f>
        <v>0</v>
      </c>
    </row>
    <row r="5" spans="1:86" ht="11.25" customHeight="1" x14ac:dyDescent="0.4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48"/>
      <c r="AR5" s="248"/>
      <c r="AS5" s="248"/>
      <c r="AT5" s="248"/>
      <c r="AU5" s="248"/>
      <c r="AV5" s="248"/>
      <c r="AW5" s="248"/>
      <c r="AX5" s="248"/>
      <c r="AY5" s="248"/>
      <c r="AZ5" s="248"/>
      <c r="BS5" s="3">
        <f>IF(BS23=60,220000,IF(BS23=50,280000,IF(BS23=40,330000,0)))</f>
        <v>0</v>
      </c>
      <c r="BY5" s="3">
        <f>IF(BY23=100,440000,IF(BY23=90,540000,IF(BY23=80,630000,0)))</f>
        <v>0</v>
      </c>
      <c r="CE5" s="2">
        <f>IF(CE23=180,600000,IF(CE23=140,780000,IF(CE23=120,920000,0)))</f>
        <v>0</v>
      </c>
    </row>
    <row r="6" spans="1:86" ht="11.25" customHeight="1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S6" s="3"/>
      <c r="BY6" s="3"/>
    </row>
    <row r="7" spans="1:86" ht="11.25" customHeight="1" thickBot="1" x14ac:dyDescent="0.45">
      <c r="BS7" s="3" t="s">
        <v>3</v>
      </c>
      <c r="BT7" s="3"/>
      <c r="BU7" s="3"/>
      <c r="BV7" s="3"/>
      <c r="BW7" s="3"/>
      <c r="BX7" s="3"/>
      <c r="BY7" s="3" t="s">
        <v>4</v>
      </c>
      <c r="BZ7" s="3"/>
      <c r="CA7" s="3"/>
      <c r="CB7" s="3"/>
      <c r="CC7" s="3"/>
      <c r="CD7" s="3"/>
      <c r="CE7" s="3" t="s">
        <v>5</v>
      </c>
      <c r="CF7" s="3"/>
      <c r="CG7" s="3"/>
      <c r="CH7" s="3"/>
    </row>
    <row r="8" spans="1:86" ht="11.25" customHeight="1" x14ac:dyDescent="0.4">
      <c r="A8" s="249" t="s">
        <v>6</v>
      </c>
      <c r="B8" s="250"/>
      <c r="C8" s="250"/>
      <c r="D8" s="250"/>
      <c r="E8" s="250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4"/>
      <c r="AC8" s="247" t="s">
        <v>7</v>
      </c>
      <c r="AD8" s="247"/>
      <c r="AE8" s="247"/>
      <c r="AF8" s="247"/>
      <c r="AG8" s="247" t="s">
        <v>8</v>
      </c>
      <c r="AH8" s="247"/>
      <c r="AI8" s="247"/>
      <c r="AJ8" s="247"/>
      <c r="AK8" s="247"/>
      <c r="AL8" s="212"/>
      <c r="AM8" s="212"/>
      <c r="AN8" s="212"/>
      <c r="AO8" s="247" t="s">
        <v>9</v>
      </c>
      <c r="AP8" s="247"/>
      <c r="AQ8" s="212"/>
      <c r="AR8" s="212"/>
      <c r="AS8" s="212"/>
      <c r="AT8" s="247" t="s">
        <v>10</v>
      </c>
      <c r="AU8" s="247"/>
      <c r="AV8" s="212"/>
      <c r="AW8" s="212"/>
      <c r="AX8" s="212"/>
      <c r="AY8" s="247" t="s">
        <v>11</v>
      </c>
      <c r="AZ8" s="247"/>
      <c r="BS8" s="179" t="s">
        <v>12</v>
      </c>
      <c r="BT8" s="179"/>
      <c r="BU8" s="179"/>
      <c r="BV8" s="5" t="s">
        <v>13</v>
      </c>
      <c r="BW8" s="3"/>
      <c r="BX8" s="3"/>
      <c r="BY8" s="5" t="s">
        <v>12</v>
      </c>
      <c r="BZ8" s="5"/>
      <c r="CA8" s="5"/>
      <c r="CB8" s="5" t="s">
        <v>13</v>
      </c>
      <c r="CC8" s="3"/>
      <c r="CD8" s="3"/>
      <c r="CE8" s="5" t="s">
        <v>12</v>
      </c>
      <c r="CF8" s="5"/>
      <c r="CG8" s="5"/>
      <c r="CH8" s="5" t="s">
        <v>13</v>
      </c>
    </row>
    <row r="9" spans="1:86" ht="11.25" customHeight="1" x14ac:dyDescent="0.4">
      <c r="A9" s="251"/>
      <c r="B9" s="252"/>
      <c r="C9" s="252"/>
      <c r="D9" s="252"/>
      <c r="E9" s="252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4"/>
      <c r="AC9" s="247"/>
      <c r="AD9" s="247"/>
      <c r="AE9" s="247"/>
      <c r="AF9" s="247"/>
      <c r="AG9" s="247"/>
      <c r="AH9" s="247"/>
      <c r="AI9" s="247"/>
      <c r="AJ9" s="247"/>
      <c r="AK9" s="247"/>
      <c r="AL9" s="212"/>
      <c r="AM9" s="212"/>
      <c r="AN9" s="212"/>
      <c r="AO9" s="247"/>
      <c r="AP9" s="247"/>
      <c r="AQ9" s="212"/>
      <c r="AR9" s="212"/>
      <c r="AS9" s="212"/>
      <c r="AT9" s="247"/>
      <c r="AU9" s="247"/>
      <c r="AV9" s="212"/>
      <c r="AW9" s="212"/>
      <c r="AX9" s="212"/>
      <c r="AY9" s="247"/>
      <c r="AZ9" s="247"/>
      <c r="BA9" s="3"/>
      <c r="BB9" s="3"/>
      <c r="BS9" s="179">
        <v>1</v>
      </c>
      <c r="BT9" s="179" t="s">
        <v>14</v>
      </c>
      <c r="BU9" s="179">
        <v>2000</v>
      </c>
      <c r="BV9" s="179">
        <v>110</v>
      </c>
      <c r="BW9" s="3"/>
      <c r="BX9" s="3"/>
      <c r="BY9" s="179">
        <v>1</v>
      </c>
      <c r="BZ9" s="179" t="s">
        <v>14</v>
      </c>
      <c r="CA9" s="179">
        <v>2000</v>
      </c>
      <c r="CB9" s="179">
        <v>220</v>
      </c>
      <c r="CC9" s="3"/>
      <c r="CD9" s="3"/>
      <c r="CE9" s="179">
        <v>1</v>
      </c>
      <c r="CF9" s="179" t="s">
        <v>14</v>
      </c>
      <c r="CG9" s="179">
        <v>2000</v>
      </c>
      <c r="CH9" s="179">
        <v>300</v>
      </c>
    </row>
    <row r="10" spans="1:86" ht="11.25" customHeight="1" thickBot="1" x14ac:dyDescent="0.45">
      <c r="A10" s="175" t="s">
        <v>15</v>
      </c>
      <c r="B10" s="176"/>
      <c r="C10" s="176"/>
      <c r="D10" s="176"/>
      <c r="E10" s="177"/>
      <c r="F10" s="192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5"/>
      <c r="BA10" s="3"/>
      <c r="BB10" s="3"/>
      <c r="BS10" s="179"/>
      <c r="BT10" s="179"/>
      <c r="BU10" s="179"/>
      <c r="BV10" s="179"/>
      <c r="BW10" s="3"/>
      <c r="BX10" s="3"/>
      <c r="BY10" s="179"/>
      <c r="BZ10" s="179" t="s">
        <v>14</v>
      </c>
      <c r="CA10" s="179"/>
      <c r="CB10" s="179"/>
      <c r="CC10" s="3"/>
      <c r="CD10" s="3"/>
      <c r="CE10" s="179"/>
      <c r="CF10" s="179" t="s">
        <v>14</v>
      </c>
      <c r="CG10" s="179"/>
      <c r="CH10" s="179"/>
    </row>
    <row r="11" spans="1:86" ht="11.25" customHeight="1" x14ac:dyDescent="0.4">
      <c r="A11" s="178"/>
      <c r="B11" s="179"/>
      <c r="C11" s="179"/>
      <c r="D11" s="179"/>
      <c r="E11" s="180"/>
      <c r="F11" s="193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7"/>
      <c r="AC11" s="232" t="s">
        <v>16</v>
      </c>
      <c r="AD11" s="205"/>
      <c r="AE11" s="205"/>
      <c r="AF11" s="205"/>
      <c r="AG11" s="205"/>
      <c r="AH11" s="235" t="s">
        <v>17</v>
      </c>
      <c r="AI11" s="235"/>
      <c r="AJ11" s="235"/>
      <c r="AK11" s="235"/>
      <c r="AL11" s="235"/>
      <c r="AM11" s="238"/>
      <c r="AN11" s="241"/>
      <c r="AO11" s="235"/>
      <c r="AP11" s="242"/>
      <c r="AQ11" s="232" t="s">
        <v>18</v>
      </c>
      <c r="AR11" s="205"/>
      <c r="AS11" s="205"/>
      <c r="AT11" s="205" t="s">
        <v>19</v>
      </c>
      <c r="AU11" s="205"/>
      <c r="AV11" s="205"/>
      <c r="AW11" s="205"/>
      <c r="AX11" s="208"/>
      <c r="AY11" s="209"/>
      <c r="AZ11" s="210"/>
      <c r="BS11" s="5">
        <v>2001</v>
      </c>
      <c r="BT11" s="5" t="s">
        <v>14</v>
      </c>
      <c r="BU11" s="5">
        <v>3000</v>
      </c>
      <c r="BV11" s="5">
        <v>60</v>
      </c>
      <c r="BW11" s="3"/>
      <c r="BX11" s="3"/>
      <c r="BY11" s="5">
        <v>2001</v>
      </c>
      <c r="BZ11" s="5" t="s">
        <v>14</v>
      </c>
      <c r="CA11" s="5">
        <v>3000</v>
      </c>
      <c r="CB11" s="5">
        <v>100</v>
      </c>
      <c r="CC11" s="3"/>
      <c r="CD11" s="3"/>
      <c r="CE11" s="5">
        <v>2001</v>
      </c>
      <c r="CF11" s="5" t="s">
        <v>14</v>
      </c>
      <c r="CG11" s="5">
        <v>3000</v>
      </c>
      <c r="CH11" s="5">
        <v>180</v>
      </c>
    </row>
    <row r="12" spans="1:86" ht="11.25" customHeight="1" x14ac:dyDescent="0.4">
      <c r="A12" s="178"/>
      <c r="B12" s="179"/>
      <c r="C12" s="179"/>
      <c r="D12" s="179"/>
      <c r="E12" s="180"/>
      <c r="F12" s="193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7"/>
      <c r="AC12" s="233"/>
      <c r="AD12" s="206"/>
      <c r="AE12" s="206"/>
      <c r="AF12" s="206"/>
      <c r="AG12" s="206"/>
      <c r="AH12" s="236"/>
      <c r="AI12" s="236"/>
      <c r="AJ12" s="236"/>
      <c r="AK12" s="236"/>
      <c r="AL12" s="236"/>
      <c r="AM12" s="239"/>
      <c r="AN12" s="243"/>
      <c r="AO12" s="236"/>
      <c r="AP12" s="244"/>
      <c r="AQ12" s="233"/>
      <c r="AR12" s="206"/>
      <c r="AS12" s="206"/>
      <c r="AT12" s="206"/>
      <c r="AU12" s="206"/>
      <c r="AV12" s="206"/>
      <c r="AW12" s="206"/>
      <c r="AX12" s="211"/>
      <c r="AY12" s="212"/>
      <c r="AZ12" s="213"/>
      <c r="BS12" s="5">
        <f t="shared" ref="BS12" si="0">BU11+1</f>
        <v>3001</v>
      </c>
      <c r="BT12" s="5" t="s">
        <v>14</v>
      </c>
      <c r="BU12" s="5">
        <v>4000</v>
      </c>
      <c r="BV12" s="5">
        <v>50</v>
      </c>
      <c r="BW12" s="3"/>
      <c r="BX12" s="3"/>
      <c r="BY12" s="5">
        <f t="shared" ref="BY12:BY13" si="1">CA11+1</f>
        <v>3001</v>
      </c>
      <c r="BZ12" s="5" t="s">
        <v>14</v>
      </c>
      <c r="CA12" s="5">
        <v>4000</v>
      </c>
      <c r="CB12" s="5">
        <v>90</v>
      </c>
      <c r="CC12" s="3"/>
      <c r="CD12" s="3"/>
      <c r="CE12" s="5">
        <f t="shared" ref="CE12:CE13" si="2">CG11+1</f>
        <v>3001</v>
      </c>
      <c r="CF12" s="5" t="s">
        <v>14</v>
      </c>
      <c r="CG12" s="5">
        <v>4000</v>
      </c>
      <c r="CH12" s="5">
        <v>140</v>
      </c>
    </row>
    <row r="13" spans="1:86" ht="11.25" customHeight="1" thickBot="1" x14ac:dyDescent="0.45">
      <c r="A13" s="178"/>
      <c r="B13" s="179"/>
      <c r="C13" s="179"/>
      <c r="D13" s="179"/>
      <c r="E13" s="180"/>
      <c r="F13" s="193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7"/>
      <c r="AB13" s="3"/>
      <c r="AC13" s="234"/>
      <c r="AD13" s="207"/>
      <c r="AE13" s="207"/>
      <c r="AF13" s="207"/>
      <c r="AG13" s="207"/>
      <c r="AH13" s="237"/>
      <c r="AI13" s="237"/>
      <c r="AJ13" s="237"/>
      <c r="AK13" s="237"/>
      <c r="AL13" s="237"/>
      <c r="AM13" s="240"/>
      <c r="AN13" s="245"/>
      <c r="AO13" s="237"/>
      <c r="AP13" s="246"/>
      <c r="AQ13" s="234"/>
      <c r="AR13" s="207"/>
      <c r="AS13" s="207"/>
      <c r="AT13" s="207"/>
      <c r="AU13" s="207"/>
      <c r="AV13" s="207"/>
      <c r="AW13" s="207"/>
      <c r="AX13" s="214"/>
      <c r="AY13" s="215"/>
      <c r="AZ13" s="216"/>
      <c r="BS13" s="5">
        <f>BU12+1</f>
        <v>4001</v>
      </c>
      <c r="BT13" s="5" t="s">
        <v>14</v>
      </c>
      <c r="BU13" s="5">
        <v>5000</v>
      </c>
      <c r="BV13" s="5">
        <v>40</v>
      </c>
      <c r="BW13" s="3"/>
      <c r="BX13" s="3"/>
      <c r="BY13" s="5">
        <f t="shared" si="1"/>
        <v>4001</v>
      </c>
      <c r="BZ13" s="5" t="s">
        <v>14</v>
      </c>
      <c r="CA13" s="5">
        <v>5000</v>
      </c>
      <c r="CB13" s="5">
        <v>80</v>
      </c>
      <c r="CC13" s="3"/>
      <c r="CD13" s="3"/>
      <c r="CE13" s="5">
        <f t="shared" si="2"/>
        <v>4001</v>
      </c>
      <c r="CF13" s="5" t="s">
        <v>14</v>
      </c>
      <c r="CG13" s="5">
        <v>5000</v>
      </c>
      <c r="CH13" s="5">
        <v>120</v>
      </c>
    </row>
    <row r="14" spans="1:86" ht="11.25" customHeight="1" thickBot="1" x14ac:dyDescent="0.45">
      <c r="A14" s="178"/>
      <c r="B14" s="179"/>
      <c r="C14" s="179"/>
      <c r="D14" s="179"/>
      <c r="E14" s="180"/>
      <c r="F14" s="193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7"/>
      <c r="AB14" s="3"/>
    </row>
    <row r="15" spans="1:86" ht="11.25" customHeight="1" x14ac:dyDescent="0.4">
      <c r="A15" s="178"/>
      <c r="B15" s="179"/>
      <c r="C15" s="179"/>
      <c r="D15" s="179"/>
      <c r="E15" s="180"/>
      <c r="F15" s="193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7"/>
      <c r="AB15" s="3"/>
      <c r="AC15" s="217" t="s">
        <v>20</v>
      </c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219"/>
      <c r="BS15" s="3" t="s">
        <v>21</v>
      </c>
      <c r="BT15" s="3" t="s">
        <v>22</v>
      </c>
      <c r="BU15" s="3" t="s">
        <v>23</v>
      </c>
      <c r="BV15" s="3"/>
      <c r="BW15" s="3" t="s">
        <v>24</v>
      </c>
    </row>
    <row r="16" spans="1:86" ht="11.25" customHeight="1" thickBot="1" x14ac:dyDescent="0.45">
      <c r="A16" s="181"/>
      <c r="B16" s="182"/>
      <c r="C16" s="182"/>
      <c r="D16" s="182"/>
      <c r="E16" s="183"/>
      <c r="F16" s="231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4"/>
      <c r="AB16" s="3"/>
      <c r="AC16" s="220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  <c r="AY16" s="221"/>
      <c r="AZ16" s="222"/>
      <c r="BS16" s="3"/>
      <c r="BT16" s="3"/>
      <c r="BU16" s="3" t="s">
        <v>25</v>
      </c>
      <c r="BV16" s="3" t="s">
        <v>26</v>
      </c>
      <c r="BW16" s="3"/>
    </row>
    <row r="17" spans="1:83" ht="11.25" customHeight="1" x14ac:dyDescent="0.4">
      <c r="A17" s="175" t="s">
        <v>27</v>
      </c>
      <c r="B17" s="176"/>
      <c r="C17" s="176"/>
      <c r="D17" s="176"/>
      <c r="E17" s="177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5"/>
      <c r="AB17" s="3"/>
      <c r="AC17" s="225" t="s">
        <v>8</v>
      </c>
      <c r="AD17" s="169"/>
      <c r="AE17" s="169"/>
      <c r="AF17" s="228"/>
      <c r="AG17" s="228"/>
      <c r="AH17" s="228"/>
      <c r="AI17" s="169" t="s">
        <v>9</v>
      </c>
      <c r="AJ17" s="169"/>
      <c r="AK17" s="169"/>
      <c r="AL17" s="228"/>
      <c r="AM17" s="228"/>
      <c r="AN17" s="228"/>
      <c r="AO17" s="169" t="s">
        <v>10</v>
      </c>
      <c r="AP17" s="169"/>
      <c r="AQ17" s="169"/>
      <c r="AR17" s="169" t="s">
        <v>28</v>
      </c>
      <c r="AS17" s="169"/>
      <c r="AT17" s="169"/>
      <c r="AU17" s="169"/>
      <c r="AV17" s="169"/>
      <c r="AW17" s="169"/>
      <c r="AX17" s="169"/>
      <c r="AY17" s="169"/>
      <c r="AZ17" s="170"/>
      <c r="BK17" s="3"/>
      <c r="BL17" s="3"/>
      <c r="BM17" s="3"/>
      <c r="BN17" s="3"/>
      <c r="BO17" s="3"/>
      <c r="BP17" s="3"/>
      <c r="BQ17" s="3"/>
      <c r="BR17" s="3"/>
      <c r="BS17" s="6" t="s">
        <v>3</v>
      </c>
      <c r="BT17" s="6" t="s">
        <v>29</v>
      </c>
      <c r="BU17" s="7">
        <v>0.3</v>
      </c>
      <c r="BV17" s="6" t="s">
        <v>30</v>
      </c>
      <c r="BW17" s="6" t="s">
        <v>31</v>
      </c>
      <c r="CD17" s="2" t="s">
        <v>3</v>
      </c>
      <c r="CE17" s="2">
        <f>F35*BS23+BS5+BS4</f>
        <v>0</v>
      </c>
    </row>
    <row r="18" spans="1:83" ht="11.25" customHeight="1" x14ac:dyDescent="0.4">
      <c r="A18" s="181"/>
      <c r="B18" s="182"/>
      <c r="C18" s="182"/>
      <c r="D18" s="182"/>
      <c r="E18" s="18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4"/>
      <c r="AB18" s="3"/>
      <c r="AC18" s="226"/>
      <c r="AD18" s="171"/>
      <c r="AE18" s="171"/>
      <c r="AF18" s="229"/>
      <c r="AG18" s="229"/>
      <c r="AH18" s="229"/>
      <c r="AI18" s="171"/>
      <c r="AJ18" s="171"/>
      <c r="AK18" s="171"/>
      <c r="AL18" s="229"/>
      <c r="AM18" s="229"/>
      <c r="AN18" s="229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2"/>
      <c r="BK18" s="3"/>
      <c r="BL18" s="3"/>
      <c r="BM18" s="3"/>
      <c r="BN18" s="3"/>
      <c r="BO18" s="3"/>
      <c r="BP18" s="3"/>
      <c r="BQ18" s="3"/>
      <c r="BR18" s="3"/>
      <c r="BS18" s="6" t="s">
        <v>4</v>
      </c>
      <c r="BT18" s="6" t="s">
        <v>32</v>
      </c>
      <c r="BU18" s="7">
        <v>0.3</v>
      </c>
      <c r="BV18" s="6" t="s">
        <v>33</v>
      </c>
      <c r="BW18" s="6" t="s">
        <v>31</v>
      </c>
      <c r="CD18" s="2" t="s">
        <v>4</v>
      </c>
      <c r="CE18" s="2">
        <f>F35*BY23+BY5+BY4</f>
        <v>0</v>
      </c>
    </row>
    <row r="19" spans="1:83" ht="11.25" customHeight="1" x14ac:dyDescent="0.4">
      <c r="A19" s="175" t="s">
        <v>34</v>
      </c>
      <c r="B19" s="176"/>
      <c r="C19" s="176"/>
      <c r="D19" s="176"/>
      <c r="E19" s="177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5"/>
      <c r="AB19" s="3"/>
      <c r="AC19" s="226"/>
      <c r="AD19" s="171"/>
      <c r="AE19" s="171"/>
      <c r="AF19" s="229"/>
      <c r="AG19" s="229"/>
      <c r="AH19" s="229"/>
      <c r="AI19" s="171"/>
      <c r="AJ19" s="171"/>
      <c r="AK19" s="171"/>
      <c r="AL19" s="229"/>
      <c r="AM19" s="229"/>
      <c r="AN19" s="229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2"/>
      <c r="BK19" s="3"/>
      <c r="BL19" s="3"/>
      <c r="BM19" s="3"/>
      <c r="BN19" s="3"/>
      <c r="BO19" s="3"/>
      <c r="BP19" s="3"/>
      <c r="BQ19" s="3"/>
      <c r="BR19" s="3"/>
      <c r="BS19" s="6" t="s">
        <v>5</v>
      </c>
      <c r="BT19" s="6" t="s">
        <v>35</v>
      </c>
      <c r="BU19" s="7">
        <v>0.3</v>
      </c>
      <c r="BV19" s="6" t="s">
        <v>36</v>
      </c>
      <c r="BW19" s="6" t="s">
        <v>31</v>
      </c>
      <c r="CD19" s="2" t="s">
        <v>5</v>
      </c>
      <c r="CE19" s="2">
        <f>F35*CE23+CE5+CE4</f>
        <v>0</v>
      </c>
    </row>
    <row r="20" spans="1:83" ht="11.25" customHeight="1" thickBot="1" x14ac:dyDescent="0.45">
      <c r="A20" s="178"/>
      <c r="B20" s="179"/>
      <c r="C20" s="179"/>
      <c r="D20" s="179"/>
      <c r="E20" s="180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7"/>
      <c r="AB20" s="3"/>
      <c r="AC20" s="227"/>
      <c r="AD20" s="173"/>
      <c r="AE20" s="173"/>
      <c r="AF20" s="230"/>
      <c r="AG20" s="230"/>
      <c r="AH20" s="230"/>
      <c r="AI20" s="173"/>
      <c r="AJ20" s="173"/>
      <c r="AK20" s="173"/>
      <c r="AL20" s="230"/>
      <c r="AM20" s="230"/>
      <c r="AN20" s="230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4"/>
      <c r="BA20" s="3"/>
      <c r="BB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</row>
    <row r="21" spans="1:83" ht="11.25" customHeight="1" x14ac:dyDescent="0.4">
      <c r="A21" s="178"/>
      <c r="B21" s="179"/>
      <c r="C21" s="179"/>
      <c r="D21" s="179"/>
      <c r="E21" s="180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7"/>
      <c r="AB21" s="3"/>
      <c r="AC21" s="188" t="s">
        <v>37</v>
      </c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3"/>
      <c r="BB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</row>
    <row r="22" spans="1:83" ht="11.25" customHeight="1" x14ac:dyDescent="0.4">
      <c r="A22" s="178"/>
      <c r="B22" s="179"/>
      <c r="C22" s="179"/>
      <c r="D22" s="179"/>
      <c r="E22" s="180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7"/>
      <c r="AB22" s="3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8"/>
      <c r="BA22" s="3"/>
      <c r="BB22" s="3"/>
      <c r="BK22" s="3"/>
      <c r="BL22" s="3"/>
      <c r="BM22" s="3"/>
      <c r="BN22" s="3"/>
      <c r="BO22" s="3"/>
      <c r="BP22" s="3"/>
      <c r="BQ22" s="3"/>
      <c r="BR22" s="3"/>
      <c r="BT22" s="3"/>
      <c r="BU22" s="3"/>
    </row>
    <row r="23" spans="1:83" ht="11.25" customHeight="1" x14ac:dyDescent="0.4">
      <c r="A23" s="181"/>
      <c r="B23" s="182"/>
      <c r="C23" s="182"/>
      <c r="D23" s="182"/>
      <c r="E23" s="183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7"/>
      <c r="AB23" s="3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  <c r="AW23" s="188"/>
      <c r="AX23" s="188"/>
      <c r="AY23" s="188"/>
      <c r="AZ23" s="188"/>
      <c r="BA23" s="3"/>
      <c r="BB23" s="3"/>
      <c r="BK23" s="3"/>
      <c r="BL23" s="3"/>
      <c r="BM23" s="3"/>
      <c r="BN23" s="3"/>
      <c r="BO23" s="3"/>
      <c r="BP23" s="3"/>
      <c r="BQ23" s="3"/>
      <c r="BR23" s="3"/>
      <c r="BS23" s="2">
        <f>IF(F35&gt;=4001,BV13,IF(F35&gt;=3001,BV12,IF(F35&gt;=2001,BV11,IF(F35&gt;=1,BV9,BV9))))</f>
        <v>110</v>
      </c>
      <c r="BT23" s="3"/>
      <c r="BU23" s="3"/>
      <c r="BY23" s="3">
        <f>IF(F35&gt;=4001,CB13,IF(F35&gt;=3001,CB12,IF(F35&gt;=2001,CB11,IF(F35&gt;=1,CB9,CB9))))</f>
        <v>220</v>
      </c>
      <c r="CE23" s="3">
        <f>IF(F35&gt;=4001,CH13,IF(F35&gt;=3001,CH12,IF(F35&gt;=2001,CH11,IF(F35&gt;=1,CH9,CH9))))</f>
        <v>300</v>
      </c>
    </row>
    <row r="24" spans="1:83" ht="11.25" customHeight="1" x14ac:dyDescent="0.4">
      <c r="A24" s="175" t="s">
        <v>38</v>
      </c>
      <c r="B24" s="176"/>
      <c r="C24" s="176"/>
      <c r="D24" s="176"/>
      <c r="E24" s="177"/>
      <c r="F24" s="192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96" t="s">
        <v>39</v>
      </c>
      <c r="X24" s="197"/>
      <c r="Y24" s="197"/>
      <c r="Z24" s="197"/>
      <c r="AA24" s="198"/>
      <c r="AB24" s="3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AX24" s="188"/>
      <c r="AY24" s="188"/>
      <c r="AZ24" s="188"/>
      <c r="BA24" s="3"/>
      <c r="BB24" s="3"/>
      <c r="BK24" s="3"/>
      <c r="BL24" s="3"/>
      <c r="BM24" s="3"/>
      <c r="BN24" s="3"/>
      <c r="BO24" s="3"/>
      <c r="BP24" s="3"/>
      <c r="BQ24" s="3"/>
      <c r="BR24" s="3"/>
      <c r="BT24" s="3"/>
      <c r="BU24" s="3"/>
    </row>
    <row r="25" spans="1:83" ht="11.25" customHeight="1" x14ac:dyDescent="0.4">
      <c r="A25" s="178"/>
      <c r="B25" s="179"/>
      <c r="C25" s="179"/>
      <c r="D25" s="179"/>
      <c r="E25" s="180"/>
      <c r="F25" s="193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99"/>
      <c r="X25" s="200"/>
      <c r="Y25" s="200"/>
      <c r="Z25" s="200"/>
      <c r="AA25" s="201"/>
      <c r="AB25" s="3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  <c r="AX25" s="188"/>
      <c r="AY25" s="188"/>
      <c r="AZ25" s="188"/>
      <c r="BA25" s="3"/>
      <c r="BB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T25" s="3"/>
      <c r="BU25" s="3"/>
    </row>
    <row r="26" spans="1:83" ht="11.25" customHeight="1" x14ac:dyDescent="0.4">
      <c r="A26" s="178"/>
      <c r="B26" s="179"/>
      <c r="C26" s="179"/>
      <c r="D26" s="179"/>
      <c r="E26" s="180"/>
      <c r="F26" s="193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99"/>
      <c r="X26" s="200"/>
      <c r="Y26" s="200"/>
      <c r="Z26" s="200"/>
      <c r="AA26" s="201"/>
      <c r="AB26" s="3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3"/>
      <c r="BB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T26" s="3"/>
      <c r="BU26" s="3"/>
    </row>
    <row r="27" spans="1:83" ht="11.25" customHeight="1" x14ac:dyDescent="0.4">
      <c r="A27" s="178"/>
      <c r="B27" s="179"/>
      <c r="C27" s="179"/>
      <c r="D27" s="179"/>
      <c r="E27" s="180"/>
      <c r="F27" s="193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99"/>
      <c r="X27" s="200"/>
      <c r="Y27" s="200"/>
      <c r="Z27" s="200"/>
      <c r="AA27" s="201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188"/>
      <c r="AU27" s="188"/>
      <c r="AV27" s="188"/>
      <c r="AW27" s="188"/>
      <c r="AX27" s="188"/>
      <c r="AY27" s="188"/>
      <c r="AZ27" s="188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</row>
    <row r="28" spans="1:83" ht="11.25" customHeight="1" thickBot="1" x14ac:dyDescent="0.45">
      <c r="A28" s="189"/>
      <c r="B28" s="190"/>
      <c r="C28" s="190"/>
      <c r="D28" s="190"/>
      <c r="E28" s="191"/>
      <c r="F28" s="194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202"/>
      <c r="X28" s="203"/>
      <c r="Y28" s="203"/>
      <c r="Z28" s="203"/>
      <c r="AA28" s="204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8"/>
      <c r="AT28" s="188"/>
      <c r="AU28" s="188"/>
      <c r="AV28" s="188"/>
      <c r="AW28" s="188"/>
      <c r="AX28" s="188"/>
      <c r="AY28" s="188"/>
      <c r="AZ28" s="188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</row>
    <row r="29" spans="1:83" ht="11.25" customHeight="1" x14ac:dyDescent="0.4">
      <c r="BS29" s="148" t="s">
        <v>40</v>
      </c>
      <c r="BY29" s="148" t="s">
        <v>41</v>
      </c>
      <c r="CE29" s="148" t="s">
        <v>42</v>
      </c>
    </row>
    <row r="30" spans="1:83" ht="11.25" customHeight="1" x14ac:dyDescent="0.4">
      <c r="A30" s="150" t="s">
        <v>43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S30" s="149"/>
      <c r="BY30" s="149"/>
      <c r="CE30" s="149"/>
    </row>
    <row r="31" spans="1:83" ht="11.25" customHeight="1" thickBot="1" x14ac:dyDescent="0.45">
      <c r="A31" s="150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S31" s="8" t="s">
        <v>44</v>
      </c>
      <c r="BY31" s="8" t="s">
        <v>45</v>
      </c>
      <c r="CE31" s="8" t="s">
        <v>46</v>
      </c>
    </row>
    <row r="32" spans="1:83" ht="11.25" customHeight="1" x14ac:dyDescent="0.4">
      <c r="A32" s="151" t="s">
        <v>47</v>
      </c>
      <c r="B32" s="95"/>
      <c r="C32" s="95"/>
      <c r="D32" s="95"/>
      <c r="E32" s="95"/>
      <c r="F32" s="154" t="s">
        <v>48</v>
      </c>
      <c r="G32" s="155"/>
      <c r="H32" s="155"/>
      <c r="I32" s="155"/>
      <c r="J32" s="155"/>
      <c r="K32" s="155"/>
      <c r="L32" s="155"/>
      <c r="M32" s="155"/>
      <c r="N32" s="155"/>
      <c r="O32" s="160" t="s">
        <v>49</v>
      </c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2"/>
      <c r="AC32" s="151" t="s">
        <v>50</v>
      </c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6"/>
      <c r="BS32" s="8" t="s">
        <v>51</v>
      </c>
      <c r="BY32" s="8" t="s">
        <v>52</v>
      </c>
      <c r="CE32" s="8" t="s">
        <v>53</v>
      </c>
    </row>
    <row r="33" spans="1:83" ht="11.25" customHeight="1" x14ac:dyDescent="0.4">
      <c r="A33" s="152"/>
      <c r="B33" s="97"/>
      <c r="C33" s="97"/>
      <c r="D33" s="97"/>
      <c r="E33" s="97"/>
      <c r="F33" s="156"/>
      <c r="G33" s="157"/>
      <c r="H33" s="157"/>
      <c r="I33" s="157"/>
      <c r="J33" s="157"/>
      <c r="K33" s="157"/>
      <c r="L33" s="157"/>
      <c r="M33" s="157"/>
      <c r="N33" s="157"/>
      <c r="O33" s="163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5"/>
      <c r="AC33" s="152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8"/>
      <c r="BS33" s="8" t="s">
        <v>54</v>
      </c>
      <c r="BY33" s="8" t="s">
        <v>55</v>
      </c>
      <c r="CE33" s="8" t="s">
        <v>56</v>
      </c>
    </row>
    <row r="34" spans="1:83" ht="11.25" customHeight="1" thickBot="1" x14ac:dyDescent="0.45">
      <c r="A34" s="153"/>
      <c r="B34" s="99"/>
      <c r="C34" s="99"/>
      <c r="D34" s="99"/>
      <c r="E34" s="99"/>
      <c r="F34" s="158"/>
      <c r="G34" s="159"/>
      <c r="H34" s="159"/>
      <c r="I34" s="159"/>
      <c r="J34" s="159"/>
      <c r="K34" s="159"/>
      <c r="L34" s="159"/>
      <c r="M34" s="159"/>
      <c r="N34" s="159"/>
      <c r="O34" s="166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8"/>
      <c r="AC34" s="153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100"/>
      <c r="BS34" s="2" t="s">
        <v>57</v>
      </c>
      <c r="BY34" s="2" t="s">
        <v>58</v>
      </c>
      <c r="CE34" s="2" t="s">
        <v>59</v>
      </c>
    </row>
    <row r="35" spans="1:83" ht="11.25" customHeight="1" x14ac:dyDescent="0.4">
      <c r="A35" s="116"/>
      <c r="B35" s="117"/>
      <c r="C35" s="117"/>
      <c r="D35" s="117"/>
      <c r="E35" s="118"/>
      <c r="F35" s="125"/>
      <c r="G35" s="126"/>
      <c r="H35" s="126"/>
      <c r="I35" s="126"/>
      <c r="J35" s="126"/>
      <c r="K35" s="126"/>
      <c r="L35" s="129" t="s">
        <v>60</v>
      </c>
      <c r="M35" s="129"/>
      <c r="N35" s="130"/>
      <c r="O35" s="126" t="str">
        <f>IF(A35="","",VLOOKUP(A35,CD17:CE19,2))</f>
        <v/>
      </c>
      <c r="P35" s="126"/>
      <c r="Q35" s="126"/>
      <c r="R35" s="126"/>
      <c r="S35" s="126"/>
      <c r="T35" s="126"/>
      <c r="U35" s="126"/>
      <c r="V35" s="126"/>
      <c r="W35" s="126"/>
      <c r="X35" s="126"/>
      <c r="Y35" s="135" t="s">
        <v>61</v>
      </c>
      <c r="Z35" s="135"/>
      <c r="AA35" s="136"/>
      <c r="AC35" s="139" t="str">
        <f>IF(A35="","",VLOOKUP(A35,BX37:BY39,2))</f>
        <v/>
      </c>
      <c r="AD35" s="140" t="e">
        <f>_xlfn.SINGLE(IF(#REF!&gt;=4001,AG26,IF(#REF!&gt;=3001,AG25,IF(#REF!&gt;=2001,AG24,IF(#REF!&gt;=1,AG22,AG22)))))</f>
        <v>#REF!</v>
      </c>
      <c r="AE35" s="140" t="e">
        <f>_xlfn.SINGLE(IF(#REF!&gt;=4001,AH26,IF(#REF!&gt;=3001,AH25,IF(#REF!&gt;=2001,AH24,IF(#REF!&gt;=1,AH22,AH22)))))</f>
        <v>#REF!</v>
      </c>
      <c r="AF35" s="140" t="e">
        <f>_xlfn.SINGLE(IF(#REF!&gt;=4001,AI26,IF(#REF!&gt;=3001,AI25,IF(#REF!&gt;=2001,AI24,IF(#REF!&gt;=1,AI22,AI22)))))</f>
        <v>#REF!</v>
      </c>
      <c r="AG35" s="140" t="e">
        <f>_xlfn.SINGLE(IF(#REF!&gt;=4001,AJ26,IF(#REF!&gt;=3001,AJ25,IF(#REF!&gt;=2001,AJ24,IF(#REF!&gt;=1,AJ22,AJ22)))))</f>
        <v>#REF!</v>
      </c>
      <c r="AH35" s="140" t="e">
        <f>_xlfn.SINGLE(IF(#REF!&gt;=4001,AK26,IF(#REF!&gt;=3001,AK25,IF(#REF!&gt;=2001,AK24,IF(#REF!&gt;=1,AK22,AK22)))))</f>
        <v>#REF!</v>
      </c>
      <c r="AI35" s="140" t="e">
        <f>_xlfn.SINGLE(IF(#REF!&gt;=4001,AL26,IF(#REF!&gt;=3001,AL25,IF(#REF!&gt;=2001,AL24,IF(#REF!&gt;=1,AL22,AL22)))))</f>
        <v>#REF!</v>
      </c>
      <c r="AJ35" s="140" t="e">
        <f>_xlfn.SINGLE(IF(#REF!&gt;=4001,AM26,IF(#REF!&gt;=3001,AM25,IF(#REF!&gt;=2001,AM24,IF(#REF!&gt;=1,AM22,AM22)))))</f>
        <v>#REF!</v>
      </c>
      <c r="AK35" s="140" t="e">
        <f>_xlfn.SINGLE(IF(#REF!&gt;=4001,AN26,IF(#REF!&gt;=3001,AN25,IF(#REF!&gt;=2001,AN24,IF(#REF!&gt;=1,AN22,AN22)))))</f>
        <v>#REF!</v>
      </c>
      <c r="AL35" s="140" t="e">
        <f>_xlfn.SINGLE(IF(#REF!&gt;=4001,AO26,IF(#REF!&gt;=3001,AO25,IF(#REF!&gt;=2001,AO24,IF(#REF!&gt;=1,AO22,AO22)))))</f>
        <v>#REF!</v>
      </c>
      <c r="AM35" s="140" t="e">
        <f>_xlfn.SINGLE(IF(#REF!&gt;=4001,AP26,IF(#REF!&gt;=3001,AP25,IF(#REF!&gt;=2001,AP24,IF(#REF!&gt;=1,AP22,AP22)))))</f>
        <v>#REF!</v>
      </c>
      <c r="AN35" s="140" t="e">
        <f>_xlfn.SINGLE(IF(#REF!&gt;=4001,AQ26,IF(#REF!&gt;=3001,AQ25,IF(#REF!&gt;=2001,AQ24,IF(#REF!&gt;=1,AQ22,AQ22)))))</f>
        <v>#REF!</v>
      </c>
      <c r="AO35" s="140" t="e">
        <f>_xlfn.SINGLE(IF(#REF!&gt;=4001,AR26,IF(#REF!&gt;=3001,AR25,IF(#REF!&gt;=2001,AR24,IF(#REF!&gt;=1,AR22,AR22)))))</f>
        <v>#REF!</v>
      </c>
      <c r="AP35" s="140" t="e">
        <f>_xlfn.SINGLE(IF(#REF!&gt;=4001,AS26,IF(#REF!&gt;=3001,AS25,IF(#REF!&gt;=2001,AS24,IF(#REF!&gt;=1,AS22,AS22)))))</f>
        <v>#REF!</v>
      </c>
      <c r="AQ35" s="140" t="e">
        <f>_xlfn.SINGLE(IF(#REF!&gt;=4001,AT26,IF(#REF!&gt;=3001,AT25,IF(#REF!&gt;=2001,AT24,IF(#REF!&gt;=1,AT22,AT22)))))</f>
        <v>#REF!</v>
      </c>
      <c r="AR35" s="140" t="e">
        <f>_xlfn.SINGLE(IF(#REF!&gt;=4001,AU26,IF(#REF!&gt;=3001,AU25,IF(#REF!&gt;=2001,AU24,IF(#REF!&gt;=1,AU22,AU22)))))</f>
        <v>#REF!</v>
      </c>
      <c r="AS35" s="140" t="e">
        <f>_xlfn.SINGLE(IF(#REF!&gt;=4001,AV26,IF(#REF!&gt;=3001,AV25,IF(#REF!&gt;=2001,AV24,IF(#REF!&gt;=1,AV22,AV22)))))</f>
        <v>#REF!</v>
      </c>
      <c r="AT35" s="140" t="e">
        <f>_xlfn.SINGLE(IF(#REF!&gt;=4001,AW26,IF(#REF!&gt;=3001,AW25,IF(#REF!&gt;=2001,AW24,IF(#REF!&gt;=1,AW22,AW22)))))</f>
        <v>#REF!</v>
      </c>
      <c r="AU35" s="140" t="e">
        <f>_xlfn.SINGLE(IF(#REF!&gt;=4001,AX26,IF(#REF!&gt;=3001,AX25,IF(#REF!&gt;=2001,AX24,IF(#REF!&gt;=1,AX22,AX22)))))</f>
        <v>#REF!</v>
      </c>
      <c r="AV35" s="140" t="e">
        <f>_xlfn.SINGLE(IF(#REF!&gt;=4001,AY26,IF(#REF!&gt;=3001,AY25,IF(#REF!&gt;=2001,AY24,IF(#REF!&gt;=1,AY22,AY22)))))</f>
        <v>#REF!</v>
      </c>
      <c r="AW35" s="140" t="e">
        <f>_xlfn.SINGLE(IF(#REF!&gt;=4001,AZ26,IF(#REF!&gt;=3001,AZ25,IF(#REF!&gt;=2001,AZ24,IF(#REF!&gt;=1,AZ22,AZ22)))))</f>
        <v>#REF!</v>
      </c>
      <c r="AX35" s="140" t="e">
        <f>_xlfn.SINGLE(IF(#REF!&gt;=4001,BA26,IF(#REF!&gt;=3001,BA25,IF(#REF!&gt;=2001,BA24,IF(#REF!&gt;=1,BA22,BA22)))))</f>
        <v>#REF!</v>
      </c>
      <c r="AY35" s="140" t="e">
        <f>_xlfn.SINGLE(IF(#REF!&gt;=4001,BB26,IF(#REF!&gt;=3001,BB25,IF(#REF!&gt;=2001,BB24,IF(#REF!&gt;=1,BB22,BB22)))))</f>
        <v>#REF!</v>
      </c>
      <c r="AZ35" s="141" t="e">
        <f>_xlfn.SINGLE(IF(#REF!&gt;=4001,BC26,IF(#REF!&gt;=3001,BC25,IF(#REF!&gt;=2001,BC24,IF(#REF!&gt;=1,BC22,BC22)))))</f>
        <v>#REF!</v>
      </c>
    </row>
    <row r="36" spans="1:83" ht="11.25" customHeight="1" x14ac:dyDescent="0.4">
      <c r="A36" s="119"/>
      <c r="B36" s="120"/>
      <c r="C36" s="120"/>
      <c r="D36" s="120"/>
      <c r="E36" s="121"/>
      <c r="F36" s="125"/>
      <c r="G36" s="126"/>
      <c r="H36" s="126"/>
      <c r="I36" s="126"/>
      <c r="J36" s="126"/>
      <c r="K36" s="126"/>
      <c r="L36" s="131"/>
      <c r="M36" s="131"/>
      <c r="N36" s="132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35"/>
      <c r="Z36" s="135"/>
      <c r="AA36" s="136"/>
      <c r="AB36" s="9"/>
      <c r="AC36" s="142" t="e">
        <f>_xlfn.SINGLE(IF(#REF!&gt;=4001,AF27,IF(#REF!&gt;=3001,AF26,IF(#REF!&gt;=2001,AF25,IF(#REF!&gt;=1,AF23,AF23)))))</f>
        <v>#REF!</v>
      </c>
      <c r="AD36" s="143" t="e">
        <f>_xlfn.SINGLE(IF(#REF!&gt;=4001,AG27,IF(#REF!&gt;=3001,AG26,IF(#REF!&gt;=2001,AG25,IF(#REF!&gt;=1,AG23,AG23)))))</f>
        <v>#REF!</v>
      </c>
      <c r="AE36" s="143" t="e">
        <f>_xlfn.SINGLE(IF(#REF!&gt;=4001,AH27,IF(#REF!&gt;=3001,AH26,IF(#REF!&gt;=2001,AH25,IF(#REF!&gt;=1,AH23,AH23)))))</f>
        <v>#REF!</v>
      </c>
      <c r="AF36" s="143" t="e">
        <f>_xlfn.SINGLE(IF(#REF!&gt;=4001,AI27,IF(#REF!&gt;=3001,AI26,IF(#REF!&gt;=2001,AI25,IF(#REF!&gt;=1,AI23,AI23)))))</f>
        <v>#REF!</v>
      </c>
      <c r="AG36" s="143" t="e">
        <f>_xlfn.SINGLE(IF(#REF!&gt;=4001,AJ27,IF(#REF!&gt;=3001,AJ26,IF(#REF!&gt;=2001,AJ25,IF(#REF!&gt;=1,AJ23,AJ23)))))</f>
        <v>#REF!</v>
      </c>
      <c r="AH36" s="143" t="e">
        <f>_xlfn.SINGLE(IF(#REF!&gt;=4001,AK27,IF(#REF!&gt;=3001,AK26,IF(#REF!&gt;=2001,AK25,IF(#REF!&gt;=1,AK23,AK23)))))</f>
        <v>#REF!</v>
      </c>
      <c r="AI36" s="143" t="e">
        <f>_xlfn.SINGLE(IF(#REF!&gt;=4001,AL27,IF(#REF!&gt;=3001,AL26,IF(#REF!&gt;=2001,AL25,IF(#REF!&gt;=1,AL23,AL23)))))</f>
        <v>#REF!</v>
      </c>
      <c r="AJ36" s="143" t="e">
        <f>_xlfn.SINGLE(IF(#REF!&gt;=4001,AM27,IF(#REF!&gt;=3001,AM26,IF(#REF!&gt;=2001,AM25,IF(#REF!&gt;=1,AM23,AM23)))))</f>
        <v>#REF!</v>
      </c>
      <c r="AK36" s="143" t="e">
        <f>_xlfn.SINGLE(IF(#REF!&gt;=4001,AN27,IF(#REF!&gt;=3001,AN26,IF(#REF!&gt;=2001,AN25,IF(#REF!&gt;=1,AN23,AN23)))))</f>
        <v>#REF!</v>
      </c>
      <c r="AL36" s="143" t="e">
        <f>_xlfn.SINGLE(IF(#REF!&gt;=4001,AO27,IF(#REF!&gt;=3001,AO26,IF(#REF!&gt;=2001,AO25,IF(#REF!&gt;=1,AO23,AO23)))))</f>
        <v>#REF!</v>
      </c>
      <c r="AM36" s="143" t="e">
        <f>_xlfn.SINGLE(IF(#REF!&gt;=4001,AP27,IF(#REF!&gt;=3001,AP26,IF(#REF!&gt;=2001,AP25,IF(#REF!&gt;=1,AP23,AP23)))))</f>
        <v>#REF!</v>
      </c>
      <c r="AN36" s="143" t="e">
        <f>_xlfn.SINGLE(IF(#REF!&gt;=4001,AQ27,IF(#REF!&gt;=3001,AQ26,IF(#REF!&gt;=2001,AQ25,IF(#REF!&gt;=1,AQ23,AQ23)))))</f>
        <v>#REF!</v>
      </c>
      <c r="AO36" s="143" t="e">
        <f>_xlfn.SINGLE(IF(#REF!&gt;=4001,AR27,IF(#REF!&gt;=3001,AR26,IF(#REF!&gt;=2001,AR25,IF(#REF!&gt;=1,AR23,AR23)))))</f>
        <v>#REF!</v>
      </c>
      <c r="AP36" s="143" t="e">
        <f>_xlfn.SINGLE(IF(#REF!&gt;=4001,AS27,IF(#REF!&gt;=3001,AS26,IF(#REF!&gt;=2001,AS25,IF(#REF!&gt;=1,AS23,AS23)))))</f>
        <v>#REF!</v>
      </c>
      <c r="AQ36" s="143" t="e">
        <f>_xlfn.SINGLE(IF(#REF!&gt;=4001,AT27,IF(#REF!&gt;=3001,AT26,IF(#REF!&gt;=2001,AT25,IF(#REF!&gt;=1,AT23,AT23)))))</f>
        <v>#REF!</v>
      </c>
      <c r="AR36" s="143" t="e">
        <f>_xlfn.SINGLE(IF(#REF!&gt;=4001,AU27,IF(#REF!&gt;=3001,AU26,IF(#REF!&gt;=2001,AU25,IF(#REF!&gt;=1,AU23,AU23)))))</f>
        <v>#REF!</v>
      </c>
      <c r="AS36" s="143" t="e">
        <f>_xlfn.SINGLE(IF(#REF!&gt;=4001,AV27,IF(#REF!&gt;=3001,AV26,IF(#REF!&gt;=2001,AV25,IF(#REF!&gt;=1,AV23,AV23)))))</f>
        <v>#REF!</v>
      </c>
      <c r="AT36" s="143" t="e">
        <f>_xlfn.SINGLE(IF(#REF!&gt;=4001,AW27,IF(#REF!&gt;=3001,AW26,IF(#REF!&gt;=2001,AW25,IF(#REF!&gt;=1,AW23,AW23)))))</f>
        <v>#REF!</v>
      </c>
      <c r="AU36" s="143" t="e">
        <f>_xlfn.SINGLE(IF(#REF!&gt;=4001,AX27,IF(#REF!&gt;=3001,AX26,IF(#REF!&gt;=2001,AX25,IF(#REF!&gt;=1,AX23,AX23)))))</f>
        <v>#REF!</v>
      </c>
      <c r="AV36" s="143" t="e">
        <f>_xlfn.SINGLE(IF(#REF!&gt;=4001,AY27,IF(#REF!&gt;=3001,AY26,IF(#REF!&gt;=2001,AY25,IF(#REF!&gt;=1,AY23,AY23)))))</f>
        <v>#REF!</v>
      </c>
      <c r="AW36" s="143" t="e">
        <f>_xlfn.SINGLE(IF(#REF!&gt;=4001,AZ27,IF(#REF!&gt;=3001,AZ26,IF(#REF!&gt;=2001,AZ25,IF(#REF!&gt;=1,AZ23,AZ23)))))</f>
        <v>#REF!</v>
      </c>
      <c r="AX36" s="143" t="e">
        <f>_xlfn.SINGLE(IF(#REF!&gt;=4001,BA27,IF(#REF!&gt;=3001,BA26,IF(#REF!&gt;=2001,BA25,IF(#REF!&gt;=1,BA23,BA23)))))</f>
        <v>#REF!</v>
      </c>
      <c r="AY36" s="143" t="e">
        <f>_xlfn.SINGLE(IF(#REF!&gt;=4001,BB27,IF(#REF!&gt;=3001,BB26,IF(#REF!&gt;=2001,BB25,IF(#REF!&gt;=1,BB23,BB23)))))</f>
        <v>#REF!</v>
      </c>
      <c r="AZ36" s="144" t="e">
        <f>_xlfn.SINGLE(IF(#REF!&gt;=4001,BC27,IF(#REF!&gt;=3001,BC26,IF(#REF!&gt;=2001,BC25,IF(#REF!&gt;=1,BC23,BC23)))))</f>
        <v>#REF!</v>
      </c>
    </row>
    <row r="37" spans="1:83" ht="11.25" customHeight="1" x14ac:dyDescent="0.4">
      <c r="A37" s="119"/>
      <c r="B37" s="120"/>
      <c r="C37" s="120"/>
      <c r="D37" s="120"/>
      <c r="E37" s="121"/>
      <c r="F37" s="125"/>
      <c r="G37" s="126"/>
      <c r="H37" s="126"/>
      <c r="I37" s="126"/>
      <c r="J37" s="126"/>
      <c r="K37" s="126"/>
      <c r="L37" s="131"/>
      <c r="M37" s="131"/>
      <c r="N37" s="132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35"/>
      <c r="Z37" s="135"/>
      <c r="AA37" s="136"/>
      <c r="AB37" s="9"/>
      <c r="AC37" s="142" t="e">
        <f>_xlfn.SINGLE(IF(#REF!&gt;=4001,AF28,IF(#REF!&gt;=3001,AF27,IF(#REF!&gt;=2001,AF26,IF(#REF!&gt;=1,AF24,AF24)))))</f>
        <v>#REF!</v>
      </c>
      <c r="AD37" s="143" t="e">
        <f>_xlfn.SINGLE(IF(#REF!&gt;=4001,AG28,IF(#REF!&gt;=3001,AG27,IF(#REF!&gt;=2001,AG26,IF(#REF!&gt;=1,AG24,AG24)))))</f>
        <v>#REF!</v>
      </c>
      <c r="AE37" s="143" t="e">
        <f>_xlfn.SINGLE(IF(#REF!&gt;=4001,AH28,IF(#REF!&gt;=3001,AH27,IF(#REF!&gt;=2001,AH26,IF(#REF!&gt;=1,AH24,AH24)))))</f>
        <v>#REF!</v>
      </c>
      <c r="AF37" s="143" t="e">
        <f>_xlfn.SINGLE(IF(#REF!&gt;=4001,AI28,IF(#REF!&gt;=3001,AI27,IF(#REF!&gt;=2001,AI26,IF(#REF!&gt;=1,AI24,AI24)))))</f>
        <v>#REF!</v>
      </c>
      <c r="AG37" s="143" t="e">
        <f>_xlfn.SINGLE(IF(#REF!&gt;=4001,AJ28,IF(#REF!&gt;=3001,AJ27,IF(#REF!&gt;=2001,AJ26,IF(#REF!&gt;=1,AJ24,AJ24)))))</f>
        <v>#REF!</v>
      </c>
      <c r="AH37" s="143" t="e">
        <f>_xlfn.SINGLE(IF(#REF!&gt;=4001,AK28,IF(#REF!&gt;=3001,AK27,IF(#REF!&gt;=2001,AK26,IF(#REF!&gt;=1,AK24,AK24)))))</f>
        <v>#REF!</v>
      </c>
      <c r="AI37" s="143" t="e">
        <f>_xlfn.SINGLE(IF(#REF!&gt;=4001,AL28,IF(#REF!&gt;=3001,AL27,IF(#REF!&gt;=2001,AL26,IF(#REF!&gt;=1,AL24,AL24)))))</f>
        <v>#REF!</v>
      </c>
      <c r="AJ37" s="143" t="e">
        <f>_xlfn.SINGLE(IF(#REF!&gt;=4001,AM28,IF(#REF!&gt;=3001,AM27,IF(#REF!&gt;=2001,AM26,IF(#REF!&gt;=1,AM24,AM24)))))</f>
        <v>#REF!</v>
      </c>
      <c r="AK37" s="143" t="e">
        <f>_xlfn.SINGLE(IF(#REF!&gt;=4001,AN28,IF(#REF!&gt;=3001,AN27,IF(#REF!&gt;=2001,AN26,IF(#REF!&gt;=1,AN24,AN24)))))</f>
        <v>#REF!</v>
      </c>
      <c r="AL37" s="143" t="e">
        <f>_xlfn.SINGLE(IF(#REF!&gt;=4001,AO28,IF(#REF!&gt;=3001,AO27,IF(#REF!&gt;=2001,AO26,IF(#REF!&gt;=1,AO24,AO24)))))</f>
        <v>#REF!</v>
      </c>
      <c r="AM37" s="143" t="e">
        <f>_xlfn.SINGLE(IF(#REF!&gt;=4001,AP28,IF(#REF!&gt;=3001,AP27,IF(#REF!&gt;=2001,AP26,IF(#REF!&gt;=1,AP24,AP24)))))</f>
        <v>#REF!</v>
      </c>
      <c r="AN37" s="143" t="e">
        <f>_xlfn.SINGLE(IF(#REF!&gt;=4001,AQ28,IF(#REF!&gt;=3001,AQ27,IF(#REF!&gt;=2001,AQ26,IF(#REF!&gt;=1,AQ24,AQ24)))))</f>
        <v>#REF!</v>
      </c>
      <c r="AO37" s="143" t="e">
        <f>_xlfn.SINGLE(IF(#REF!&gt;=4001,AR28,IF(#REF!&gt;=3001,AR27,IF(#REF!&gt;=2001,AR26,IF(#REF!&gt;=1,AR24,AR24)))))</f>
        <v>#REF!</v>
      </c>
      <c r="AP37" s="143" t="e">
        <f>_xlfn.SINGLE(IF(#REF!&gt;=4001,AS28,IF(#REF!&gt;=3001,AS27,IF(#REF!&gt;=2001,AS26,IF(#REF!&gt;=1,AS24,AS24)))))</f>
        <v>#REF!</v>
      </c>
      <c r="AQ37" s="143" t="e">
        <f>_xlfn.SINGLE(IF(#REF!&gt;=4001,AT28,IF(#REF!&gt;=3001,AT27,IF(#REF!&gt;=2001,AT26,IF(#REF!&gt;=1,AT24,AT24)))))</f>
        <v>#REF!</v>
      </c>
      <c r="AR37" s="143" t="e">
        <f>_xlfn.SINGLE(IF(#REF!&gt;=4001,AU28,IF(#REF!&gt;=3001,AU27,IF(#REF!&gt;=2001,AU26,IF(#REF!&gt;=1,AU24,AU24)))))</f>
        <v>#REF!</v>
      </c>
      <c r="AS37" s="143" t="e">
        <f>_xlfn.SINGLE(IF(#REF!&gt;=4001,AV28,IF(#REF!&gt;=3001,AV27,IF(#REF!&gt;=2001,AV26,IF(#REF!&gt;=1,AV24,AV24)))))</f>
        <v>#REF!</v>
      </c>
      <c r="AT37" s="143" t="e">
        <f>_xlfn.SINGLE(IF(#REF!&gt;=4001,AW28,IF(#REF!&gt;=3001,AW27,IF(#REF!&gt;=2001,AW26,IF(#REF!&gt;=1,AW24,AW24)))))</f>
        <v>#REF!</v>
      </c>
      <c r="AU37" s="143" t="e">
        <f>_xlfn.SINGLE(IF(#REF!&gt;=4001,AX28,IF(#REF!&gt;=3001,AX27,IF(#REF!&gt;=2001,AX26,IF(#REF!&gt;=1,AX24,AX24)))))</f>
        <v>#REF!</v>
      </c>
      <c r="AV37" s="143" t="e">
        <f>_xlfn.SINGLE(IF(#REF!&gt;=4001,AY28,IF(#REF!&gt;=3001,AY27,IF(#REF!&gt;=2001,AY26,IF(#REF!&gt;=1,AY24,AY24)))))</f>
        <v>#REF!</v>
      </c>
      <c r="AW37" s="143" t="e">
        <f>_xlfn.SINGLE(IF(#REF!&gt;=4001,AZ28,IF(#REF!&gt;=3001,AZ27,IF(#REF!&gt;=2001,AZ26,IF(#REF!&gt;=1,AZ24,AZ24)))))</f>
        <v>#REF!</v>
      </c>
      <c r="AX37" s="143" t="e">
        <f>_xlfn.SINGLE(IF(#REF!&gt;=4001,BA28,IF(#REF!&gt;=3001,BA27,IF(#REF!&gt;=2001,BA26,IF(#REF!&gt;=1,BA24,BA24)))))</f>
        <v>#REF!</v>
      </c>
      <c r="AY37" s="143" t="e">
        <f>_xlfn.SINGLE(IF(#REF!&gt;=4001,BB28,IF(#REF!&gt;=3001,BB27,IF(#REF!&gt;=2001,BB26,IF(#REF!&gt;=1,BB24,BB24)))))</f>
        <v>#REF!</v>
      </c>
      <c r="AZ37" s="144" t="e">
        <f>_xlfn.SINGLE(IF(#REF!&gt;=4001,BC28,IF(#REF!&gt;=3001,BC27,IF(#REF!&gt;=2001,BC26,IF(#REF!&gt;=1,BC24,BC24)))))</f>
        <v>#REF!</v>
      </c>
      <c r="BS37" s="2" t="s">
        <v>62</v>
      </c>
      <c r="BT37" s="2">
        <v>1</v>
      </c>
      <c r="BX37" s="2" t="s">
        <v>3</v>
      </c>
      <c r="BY37" s="2" t="str">
        <f>IF(F35&gt;=4001,BS33,IF(F35&gt;=3001,BS32,IF(F35&gt;=2001,BS31,IF(F35&gt;=1,BS34,BS34))))</f>
        <v>年間卒業生人数×110円</v>
      </c>
    </row>
    <row r="38" spans="1:83" ht="11.25" customHeight="1" x14ac:dyDescent="0.4">
      <c r="A38" s="119"/>
      <c r="B38" s="120"/>
      <c r="C38" s="120"/>
      <c r="D38" s="120"/>
      <c r="E38" s="121"/>
      <c r="F38" s="125"/>
      <c r="G38" s="126"/>
      <c r="H38" s="126"/>
      <c r="I38" s="126"/>
      <c r="J38" s="126"/>
      <c r="K38" s="126"/>
      <c r="L38" s="131"/>
      <c r="M38" s="131"/>
      <c r="N38" s="132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35"/>
      <c r="Z38" s="135"/>
      <c r="AA38" s="136"/>
      <c r="AB38" s="9"/>
      <c r="AC38" s="142" t="e">
        <f>_xlfn.SINGLE(IF(#REF!&gt;=4001,AF29,IF(#REF!&gt;=3001,AF28,IF(#REF!&gt;=2001,AF27,IF(#REF!&gt;=1,AF25,AF25)))))</f>
        <v>#REF!</v>
      </c>
      <c r="AD38" s="143" t="e">
        <f>_xlfn.SINGLE(IF(#REF!&gt;=4001,AG29,IF(#REF!&gt;=3001,AG28,IF(#REF!&gt;=2001,AG27,IF(#REF!&gt;=1,AG25,AG25)))))</f>
        <v>#REF!</v>
      </c>
      <c r="AE38" s="143" t="e">
        <f>_xlfn.SINGLE(IF(#REF!&gt;=4001,AH29,IF(#REF!&gt;=3001,AH28,IF(#REF!&gt;=2001,AH27,IF(#REF!&gt;=1,AH25,AH25)))))</f>
        <v>#REF!</v>
      </c>
      <c r="AF38" s="143" t="e">
        <f>_xlfn.SINGLE(IF(#REF!&gt;=4001,AI29,IF(#REF!&gt;=3001,AI28,IF(#REF!&gt;=2001,AI27,IF(#REF!&gt;=1,AI25,AI25)))))</f>
        <v>#REF!</v>
      </c>
      <c r="AG38" s="143" t="e">
        <f>_xlfn.SINGLE(IF(#REF!&gt;=4001,AJ29,IF(#REF!&gt;=3001,AJ28,IF(#REF!&gt;=2001,AJ27,IF(#REF!&gt;=1,AJ25,AJ25)))))</f>
        <v>#REF!</v>
      </c>
      <c r="AH38" s="143" t="e">
        <f>_xlfn.SINGLE(IF(#REF!&gt;=4001,AK29,IF(#REF!&gt;=3001,AK28,IF(#REF!&gt;=2001,AK27,IF(#REF!&gt;=1,AK25,AK25)))))</f>
        <v>#REF!</v>
      </c>
      <c r="AI38" s="143" t="e">
        <f>_xlfn.SINGLE(IF(#REF!&gt;=4001,AL29,IF(#REF!&gt;=3001,AL28,IF(#REF!&gt;=2001,AL27,IF(#REF!&gt;=1,AL25,AL25)))))</f>
        <v>#REF!</v>
      </c>
      <c r="AJ38" s="143" t="e">
        <f>_xlfn.SINGLE(IF(#REF!&gt;=4001,AM29,IF(#REF!&gt;=3001,AM28,IF(#REF!&gt;=2001,AM27,IF(#REF!&gt;=1,AM25,AM25)))))</f>
        <v>#REF!</v>
      </c>
      <c r="AK38" s="143" t="e">
        <f>_xlfn.SINGLE(IF(#REF!&gt;=4001,AN29,IF(#REF!&gt;=3001,AN28,IF(#REF!&gt;=2001,AN27,IF(#REF!&gt;=1,AN25,AN25)))))</f>
        <v>#REF!</v>
      </c>
      <c r="AL38" s="143" t="e">
        <f>_xlfn.SINGLE(IF(#REF!&gt;=4001,AO29,IF(#REF!&gt;=3001,AO28,IF(#REF!&gt;=2001,AO27,IF(#REF!&gt;=1,AO25,AO25)))))</f>
        <v>#REF!</v>
      </c>
      <c r="AM38" s="143" t="e">
        <f>_xlfn.SINGLE(IF(#REF!&gt;=4001,AP29,IF(#REF!&gt;=3001,AP28,IF(#REF!&gt;=2001,AP27,IF(#REF!&gt;=1,AP25,AP25)))))</f>
        <v>#REF!</v>
      </c>
      <c r="AN38" s="143" t="e">
        <f>_xlfn.SINGLE(IF(#REF!&gt;=4001,AQ29,IF(#REF!&gt;=3001,AQ28,IF(#REF!&gt;=2001,AQ27,IF(#REF!&gt;=1,AQ25,AQ25)))))</f>
        <v>#REF!</v>
      </c>
      <c r="AO38" s="143" t="e">
        <f>_xlfn.SINGLE(IF(#REF!&gt;=4001,AR29,IF(#REF!&gt;=3001,AR28,IF(#REF!&gt;=2001,AR27,IF(#REF!&gt;=1,AR25,AR25)))))</f>
        <v>#REF!</v>
      </c>
      <c r="AP38" s="143" t="e">
        <f>_xlfn.SINGLE(IF(#REF!&gt;=4001,AS29,IF(#REF!&gt;=3001,AS28,IF(#REF!&gt;=2001,AS27,IF(#REF!&gt;=1,AS25,AS25)))))</f>
        <v>#REF!</v>
      </c>
      <c r="AQ38" s="143" t="e">
        <f>_xlfn.SINGLE(IF(#REF!&gt;=4001,AT29,IF(#REF!&gt;=3001,AT28,IF(#REF!&gt;=2001,AT27,IF(#REF!&gt;=1,AT25,AT25)))))</f>
        <v>#REF!</v>
      </c>
      <c r="AR38" s="143" t="e">
        <f>_xlfn.SINGLE(IF(#REF!&gt;=4001,AU29,IF(#REF!&gt;=3001,AU28,IF(#REF!&gt;=2001,AU27,IF(#REF!&gt;=1,AU25,AU25)))))</f>
        <v>#REF!</v>
      </c>
      <c r="AS38" s="143" t="e">
        <f>_xlfn.SINGLE(IF(#REF!&gt;=4001,AV29,IF(#REF!&gt;=3001,AV28,IF(#REF!&gt;=2001,AV27,IF(#REF!&gt;=1,AV25,AV25)))))</f>
        <v>#REF!</v>
      </c>
      <c r="AT38" s="143" t="e">
        <f>_xlfn.SINGLE(IF(#REF!&gt;=4001,AW29,IF(#REF!&gt;=3001,AW28,IF(#REF!&gt;=2001,AW27,IF(#REF!&gt;=1,AW25,AW25)))))</f>
        <v>#REF!</v>
      </c>
      <c r="AU38" s="143" t="e">
        <f>_xlfn.SINGLE(IF(#REF!&gt;=4001,AX29,IF(#REF!&gt;=3001,AX28,IF(#REF!&gt;=2001,AX27,IF(#REF!&gt;=1,AX25,AX25)))))</f>
        <v>#REF!</v>
      </c>
      <c r="AV38" s="143" t="e">
        <f>_xlfn.SINGLE(IF(#REF!&gt;=4001,AY29,IF(#REF!&gt;=3001,AY28,IF(#REF!&gt;=2001,AY27,IF(#REF!&gt;=1,AY25,AY25)))))</f>
        <v>#REF!</v>
      </c>
      <c r="AW38" s="143" t="e">
        <f>_xlfn.SINGLE(IF(#REF!&gt;=4001,AZ29,IF(#REF!&gt;=3001,AZ28,IF(#REF!&gt;=2001,AZ27,IF(#REF!&gt;=1,AZ25,AZ25)))))</f>
        <v>#REF!</v>
      </c>
      <c r="AX38" s="143" t="e">
        <f>_xlfn.SINGLE(IF(#REF!&gt;=4001,BA29,IF(#REF!&gt;=3001,BA28,IF(#REF!&gt;=2001,BA27,IF(#REF!&gt;=1,BA25,BA25)))))</f>
        <v>#REF!</v>
      </c>
      <c r="AY38" s="143" t="e">
        <f>_xlfn.SINGLE(IF(#REF!&gt;=4001,BB29,IF(#REF!&gt;=3001,BB28,IF(#REF!&gt;=2001,BB27,IF(#REF!&gt;=1,BB25,BB25)))))</f>
        <v>#REF!</v>
      </c>
      <c r="AZ38" s="144" t="e">
        <f>_xlfn.SINGLE(IF(#REF!&gt;=4001,BC29,IF(#REF!&gt;=3001,BC28,IF(#REF!&gt;=2001,BC27,IF(#REF!&gt;=1,BC25,BC25)))))</f>
        <v>#REF!</v>
      </c>
      <c r="BS38" s="2" t="s">
        <v>63</v>
      </c>
      <c r="BT38" s="2">
        <v>2</v>
      </c>
      <c r="BX38" s="2" t="s">
        <v>4</v>
      </c>
      <c r="BY38" s="2" t="str">
        <f>IF(F35&gt;=4001,BY33,IF(F35&gt;=3001,BY32,IF(F35&gt;=2001,BY31,IF(F35&gt;=1,BY34,BY34))))</f>
        <v>年間卒業生人数×220円</v>
      </c>
    </row>
    <row r="39" spans="1:83" ht="11.25" customHeight="1" thickBot="1" x14ac:dyDescent="0.45">
      <c r="A39" s="122"/>
      <c r="B39" s="123"/>
      <c r="C39" s="123"/>
      <c r="D39" s="123"/>
      <c r="E39" s="124"/>
      <c r="F39" s="127"/>
      <c r="G39" s="128"/>
      <c r="H39" s="128"/>
      <c r="I39" s="128"/>
      <c r="J39" s="128"/>
      <c r="K39" s="128"/>
      <c r="L39" s="133"/>
      <c r="M39" s="133"/>
      <c r="N39" s="134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37"/>
      <c r="Z39" s="137"/>
      <c r="AA39" s="138"/>
      <c r="AB39" s="9"/>
      <c r="AC39" s="145" t="e">
        <f>_xlfn.SINGLE(IF(#REF!&gt;=4001,AF30,IF(#REF!&gt;=3001,AF29,IF(#REF!&gt;=2001,AF28,IF(#REF!&gt;=1,AF26,AF26)))))</f>
        <v>#REF!</v>
      </c>
      <c r="AD39" s="146" t="e">
        <f>_xlfn.SINGLE(IF(#REF!&gt;=4001,AG30,IF(#REF!&gt;=3001,AG29,IF(#REF!&gt;=2001,AG28,IF(#REF!&gt;=1,AG26,AG26)))))</f>
        <v>#REF!</v>
      </c>
      <c r="AE39" s="146" t="e">
        <f>_xlfn.SINGLE(IF(#REF!&gt;=4001,AH30,IF(#REF!&gt;=3001,AH29,IF(#REF!&gt;=2001,AH28,IF(#REF!&gt;=1,AH26,AH26)))))</f>
        <v>#REF!</v>
      </c>
      <c r="AF39" s="146" t="e">
        <f>_xlfn.SINGLE(IF(#REF!&gt;=4001,AI30,IF(#REF!&gt;=3001,AI29,IF(#REF!&gt;=2001,AI28,IF(#REF!&gt;=1,AI26,AI26)))))</f>
        <v>#REF!</v>
      </c>
      <c r="AG39" s="146" t="e">
        <f>_xlfn.SINGLE(IF(#REF!&gt;=4001,AJ30,IF(#REF!&gt;=3001,AJ29,IF(#REF!&gt;=2001,AJ28,IF(#REF!&gt;=1,AJ26,AJ26)))))</f>
        <v>#REF!</v>
      </c>
      <c r="AH39" s="146" t="e">
        <f>_xlfn.SINGLE(IF(#REF!&gt;=4001,AK30,IF(#REF!&gt;=3001,AK29,IF(#REF!&gt;=2001,AK28,IF(#REF!&gt;=1,AK26,AK26)))))</f>
        <v>#REF!</v>
      </c>
      <c r="AI39" s="146" t="e">
        <f>_xlfn.SINGLE(IF(#REF!&gt;=4001,AL30,IF(#REF!&gt;=3001,AL29,IF(#REF!&gt;=2001,AL28,IF(#REF!&gt;=1,AL26,AL26)))))</f>
        <v>#REF!</v>
      </c>
      <c r="AJ39" s="146" t="e">
        <f>_xlfn.SINGLE(IF(#REF!&gt;=4001,AM30,IF(#REF!&gt;=3001,AM29,IF(#REF!&gt;=2001,AM28,IF(#REF!&gt;=1,AM26,AM26)))))</f>
        <v>#REF!</v>
      </c>
      <c r="AK39" s="146" t="e">
        <f>_xlfn.SINGLE(IF(#REF!&gt;=4001,AN30,IF(#REF!&gt;=3001,AN29,IF(#REF!&gt;=2001,AN28,IF(#REF!&gt;=1,AN26,AN26)))))</f>
        <v>#REF!</v>
      </c>
      <c r="AL39" s="146" t="e">
        <f>_xlfn.SINGLE(IF(#REF!&gt;=4001,AO30,IF(#REF!&gt;=3001,AO29,IF(#REF!&gt;=2001,AO28,IF(#REF!&gt;=1,AO26,AO26)))))</f>
        <v>#REF!</v>
      </c>
      <c r="AM39" s="146" t="e">
        <f>_xlfn.SINGLE(IF(#REF!&gt;=4001,AP30,IF(#REF!&gt;=3001,AP29,IF(#REF!&gt;=2001,AP28,IF(#REF!&gt;=1,AP26,AP26)))))</f>
        <v>#REF!</v>
      </c>
      <c r="AN39" s="146" t="e">
        <f>_xlfn.SINGLE(IF(#REF!&gt;=4001,AQ30,IF(#REF!&gt;=3001,AQ29,IF(#REF!&gt;=2001,AQ28,IF(#REF!&gt;=1,AQ26,AQ26)))))</f>
        <v>#REF!</v>
      </c>
      <c r="AO39" s="146" t="e">
        <f>_xlfn.SINGLE(IF(#REF!&gt;=4001,AR30,IF(#REF!&gt;=3001,AR29,IF(#REF!&gt;=2001,AR28,IF(#REF!&gt;=1,AR26,AR26)))))</f>
        <v>#REF!</v>
      </c>
      <c r="AP39" s="146" t="e">
        <f>_xlfn.SINGLE(IF(#REF!&gt;=4001,AS30,IF(#REF!&gt;=3001,AS29,IF(#REF!&gt;=2001,AS28,IF(#REF!&gt;=1,AS26,AS26)))))</f>
        <v>#REF!</v>
      </c>
      <c r="AQ39" s="146" t="e">
        <f>_xlfn.SINGLE(IF(#REF!&gt;=4001,AT30,IF(#REF!&gt;=3001,AT29,IF(#REF!&gt;=2001,AT28,IF(#REF!&gt;=1,AT26,AT26)))))</f>
        <v>#REF!</v>
      </c>
      <c r="AR39" s="146" t="e">
        <f>_xlfn.SINGLE(IF(#REF!&gt;=4001,AU30,IF(#REF!&gt;=3001,AU29,IF(#REF!&gt;=2001,AU28,IF(#REF!&gt;=1,AU26,AU26)))))</f>
        <v>#REF!</v>
      </c>
      <c r="AS39" s="146" t="e">
        <f>_xlfn.SINGLE(IF(#REF!&gt;=4001,AV30,IF(#REF!&gt;=3001,AV29,IF(#REF!&gt;=2001,AV28,IF(#REF!&gt;=1,AV26,AV26)))))</f>
        <v>#REF!</v>
      </c>
      <c r="AT39" s="146" t="e">
        <f>_xlfn.SINGLE(IF(#REF!&gt;=4001,AW30,IF(#REF!&gt;=3001,AW29,IF(#REF!&gt;=2001,AW28,IF(#REF!&gt;=1,AW26,AW26)))))</f>
        <v>#REF!</v>
      </c>
      <c r="AU39" s="146" t="e">
        <f>_xlfn.SINGLE(IF(#REF!&gt;=4001,AX30,IF(#REF!&gt;=3001,AX29,IF(#REF!&gt;=2001,AX28,IF(#REF!&gt;=1,AX26,AX26)))))</f>
        <v>#REF!</v>
      </c>
      <c r="AV39" s="146" t="e">
        <f>_xlfn.SINGLE(IF(#REF!&gt;=4001,AY30,IF(#REF!&gt;=3001,AY29,IF(#REF!&gt;=2001,AY28,IF(#REF!&gt;=1,AY26,AY26)))))</f>
        <v>#REF!</v>
      </c>
      <c r="AW39" s="146" t="e">
        <f>_xlfn.SINGLE(IF(#REF!&gt;=4001,AZ30,IF(#REF!&gt;=3001,AZ29,IF(#REF!&gt;=2001,AZ28,IF(#REF!&gt;=1,AZ26,AZ26)))))</f>
        <v>#REF!</v>
      </c>
      <c r="AX39" s="146" t="e">
        <f>_xlfn.SINGLE(IF(#REF!&gt;=4001,BA30,IF(#REF!&gt;=3001,BA29,IF(#REF!&gt;=2001,BA28,IF(#REF!&gt;=1,BA26,BA26)))))</f>
        <v>#REF!</v>
      </c>
      <c r="AY39" s="146" t="e">
        <f>_xlfn.SINGLE(IF(#REF!&gt;=4001,BB30,IF(#REF!&gt;=3001,BB29,IF(#REF!&gt;=2001,BB28,IF(#REF!&gt;=1,BB26,BB26)))))</f>
        <v>#REF!</v>
      </c>
      <c r="AZ39" s="147" t="e">
        <f>_xlfn.SINGLE(IF(#REF!&gt;=4001,BC30,IF(#REF!&gt;=3001,BC29,IF(#REF!&gt;=2001,BC28,IF(#REF!&gt;=1,BC26,BC26)))))</f>
        <v>#REF!</v>
      </c>
      <c r="BX39" s="2" t="s">
        <v>5</v>
      </c>
      <c r="BY39" s="2" t="str">
        <f>IF(F35&gt;=4001,CE33,IF(F35&gt;=3001,CE32,IF(F35&gt;=2001,CE31,IF(F35&gt;=1,CE34,CE34))))</f>
        <v>年間卒業生人数×300円</v>
      </c>
    </row>
    <row r="41" spans="1:83" ht="11.25" customHeight="1" x14ac:dyDescent="0.4">
      <c r="A41" s="82" t="s">
        <v>64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S41" s="2" t="s">
        <v>3</v>
      </c>
    </row>
    <row r="42" spans="1:83" ht="11.25" customHeight="1" thickBot="1" x14ac:dyDescent="0.45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S42" s="2" t="s">
        <v>4</v>
      </c>
    </row>
    <row r="43" spans="1:83" ht="11.25" customHeight="1" x14ac:dyDescent="0.4">
      <c r="A43" s="83" t="s">
        <v>65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5"/>
      <c r="S43" s="92" t="s">
        <v>66</v>
      </c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5" t="s">
        <v>67</v>
      </c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6"/>
      <c r="BS43" s="2" t="s">
        <v>5</v>
      </c>
    </row>
    <row r="44" spans="1:83" ht="11.25" customHeight="1" x14ac:dyDescent="0.4">
      <c r="A44" s="86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8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8"/>
    </row>
    <row r="45" spans="1:83" ht="11.25" customHeight="1" thickBot="1" x14ac:dyDescent="0.45">
      <c r="A45" s="89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1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100"/>
    </row>
    <row r="46" spans="1:83" ht="11.25" customHeight="1" x14ac:dyDescent="0.4">
      <c r="A46" s="101" t="str">
        <f>IF(A35="","",VLOOKUP(A35,BS17:BW19,2))</f>
        <v/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3"/>
      <c r="S46" s="110" t="str">
        <f>IF(A35="","",VLOOKUP(A35,BS17:BW19,4))</f>
        <v/>
      </c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6"/>
      <c r="AJ46" s="112" t="str">
        <f>IF(A35="","",VLOOKUP(A35,BS17:BW19,5))</f>
        <v/>
      </c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13"/>
    </row>
    <row r="47" spans="1:83" ht="11.25" customHeight="1" x14ac:dyDescent="0.4">
      <c r="A47" s="104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6"/>
      <c r="S47" s="110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6"/>
      <c r="AJ47" s="110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14"/>
    </row>
    <row r="48" spans="1:83" ht="11.25" customHeight="1" x14ac:dyDescent="0.4">
      <c r="A48" s="104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6"/>
      <c r="S48" s="110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6"/>
      <c r="AJ48" s="110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14"/>
    </row>
    <row r="49" spans="1:52" ht="11.25" customHeight="1" x14ac:dyDescent="0.4">
      <c r="A49" s="104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6"/>
      <c r="S49" s="110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6"/>
      <c r="AJ49" s="110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14"/>
    </row>
    <row r="50" spans="1:52" ht="11.25" customHeight="1" thickBot="1" x14ac:dyDescent="0.45">
      <c r="A50" s="107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9"/>
      <c r="S50" s="111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9"/>
      <c r="AJ50" s="111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15"/>
    </row>
    <row r="52" spans="1:52" ht="11.25" customHeight="1" x14ac:dyDescent="0.4">
      <c r="A52" s="77" t="s">
        <v>68</v>
      </c>
      <c r="B52" s="77"/>
      <c r="C52" s="77"/>
      <c r="D52" s="77"/>
      <c r="E52" s="77"/>
      <c r="F52" s="77"/>
      <c r="G52" s="77"/>
      <c r="H52" s="77"/>
      <c r="I52" s="77"/>
    </row>
    <row r="53" spans="1:52" ht="11.25" customHeight="1" x14ac:dyDescent="0.4">
      <c r="A53" s="77"/>
      <c r="B53" s="77"/>
      <c r="C53" s="77"/>
      <c r="D53" s="77"/>
      <c r="E53" s="77"/>
      <c r="F53" s="77"/>
      <c r="G53" s="77"/>
      <c r="H53" s="77"/>
      <c r="I53" s="77"/>
    </row>
    <row r="54" spans="1:52" ht="11.25" customHeight="1" x14ac:dyDescent="0.4">
      <c r="A54" s="78" t="s">
        <v>69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E54" s="79" t="s">
        <v>70</v>
      </c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</row>
    <row r="55" spans="1:52" ht="11.25" customHeight="1" x14ac:dyDescent="0.4">
      <c r="A55" s="80" t="s">
        <v>8</v>
      </c>
      <c r="B55" s="61"/>
      <c r="C55" s="61"/>
      <c r="D55" s="63"/>
      <c r="E55" s="63"/>
      <c r="F55" s="63"/>
      <c r="G55" s="61" t="s">
        <v>9</v>
      </c>
      <c r="H55" s="61"/>
      <c r="I55" s="61"/>
      <c r="J55" s="63"/>
      <c r="K55" s="63"/>
      <c r="L55" s="63"/>
      <c r="M55" s="61" t="s">
        <v>10</v>
      </c>
      <c r="N55" s="61"/>
      <c r="O55" s="61"/>
      <c r="P55" s="61" t="s">
        <v>14</v>
      </c>
      <c r="Q55" s="61"/>
      <c r="R55" s="63"/>
      <c r="S55" s="63"/>
      <c r="T55" s="63"/>
      <c r="U55" s="61" t="s">
        <v>9</v>
      </c>
      <c r="V55" s="61"/>
      <c r="W55" s="61"/>
      <c r="X55" s="63"/>
      <c r="Y55" s="63"/>
      <c r="Z55" s="63"/>
      <c r="AA55" s="61" t="s">
        <v>10</v>
      </c>
      <c r="AB55" s="61"/>
      <c r="AC55" s="65"/>
      <c r="AE55" s="67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9"/>
    </row>
    <row r="56" spans="1:52" ht="11.25" customHeight="1" x14ac:dyDescent="0.4">
      <c r="A56" s="81"/>
      <c r="B56" s="62"/>
      <c r="C56" s="62"/>
      <c r="D56" s="64"/>
      <c r="E56" s="64"/>
      <c r="F56" s="64"/>
      <c r="G56" s="62"/>
      <c r="H56" s="62"/>
      <c r="I56" s="62"/>
      <c r="J56" s="64"/>
      <c r="K56" s="64"/>
      <c r="L56" s="64"/>
      <c r="M56" s="62"/>
      <c r="N56" s="62"/>
      <c r="O56" s="62"/>
      <c r="P56" s="62"/>
      <c r="Q56" s="62"/>
      <c r="R56" s="64"/>
      <c r="S56" s="64"/>
      <c r="T56" s="64"/>
      <c r="U56" s="62"/>
      <c r="V56" s="62"/>
      <c r="W56" s="62"/>
      <c r="X56" s="64"/>
      <c r="Y56" s="64"/>
      <c r="Z56" s="64"/>
      <c r="AA56" s="62"/>
      <c r="AB56" s="62"/>
      <c r="AC56" s="66"/>
      <c r="AE56" s="70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2"/>
    </row>
    <row r="57" spans="1:52" ht="11.25" customHeight="1" x14ac:dyDescent="0.4">
      <c r="AG57" s="10"/>
      <c r="AH57" s="10"/>
      <c r="AI57" s="10"/>
      <c r="AJ57" s="10"/>
      <c r="AK57" s="10"/>
      <c r="AL57" s="10"/>
    </row>
    <row r="58" spans="1:52" s="12" customFormat="1" ht="11.25" customHeight="1" x14ac:dyDescent="0.4">
      <c r="A58" s="73" t="s">
        <v>71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</row>
    <row r="59" spans="1:52" ht="11.25" customHeight="1" x14ac:dyDescent="0.4">
      <c r="A59" s="74" t="s">
        <v>72</v>
      </c>
      <c r="B59" s="74"/>
      <c r="C59" s="74"/>
      <c r="D59" s="74"/>
      <c r="E59" s="75"/>
      <c r="F59" s="76"/>
      <c r="G59" s="54"/>
      <c r="H59" s="54"/>
      <c r="I59" s="55" t="s">
        <v>73</v>
      </c>
      <c r="J59" s="55"/>
      <c r="K59" s="55"/>
      <c r="L59" s="55"/>
      <c r="M59" s="56"/>
      <c r="N59" s="53"/>
      <c r="O59" s="54"/>
      <c r="P59" s="54"/>
      <c r="Q59" s="54"/>
      <c r="R59" s="54"/>
      <c r="S59" s="54"/>
      <c r="T59" s="54"/>
      <c r="U59" s="55" t="s">
        <v>74</v>
      </c>
      <c r="V59" s="55"/>
      <c r="W59" s="55"/>
      <c r="X59" s="55"/>
      <c r="Y59" s="56"/>
      <c r="Z59" s="53"/>
      <c r="AA59" s="54"/>
      <c r="AB59" s="54"/>
      <c r="AC59" s="54"/>
      <c r="AD59" s="54"/>
      <c r="AE59" s="54"/>
      <c r="AF59" s="54"/>
      <c r="AG59" s="55" t="s">
        <v>75</v>
      </c>
      <c r="AH59" s="55"/>
      <c r="AI59" s="55"/>
      <c r="AJ59" s="55"/>
      <c r="AK59" s="56"/>
      <c r="AL59" s="53"/>
      <c r="AM59" s="54"/>
      <c r="AN59" s="54"/>
      <c r="AO59" s="54"/>
      <c r="AP59" s="54"/>
      <c r="AQ59" s="54"/>
      <c r="AR59" s="54"/>
      <c r="AS59" s="55" t="s">
        <v>76</v>
      </c>
      <c r="AT59" s="55"/>
      <c r="AU59" s="56"/>
      <c r="AV59" s="57"/>
      <c r="AW59" s="58"/>
      <c r="AX59" s="58"/>
      <c r="AY59" s="58"/>
      <c r="AZ59" s="13"/>
    </row>
    <row r="60" spans="1:52" ht="11.25" customHeight="1" x14ac:dyDescent="0.4">
      <c r="A60" s="74"/>
      <c r="B60" s="74"/>
      <c r="C60" s="74"/>
      <c r="D60" s="74"/>
      <c r="E60" s="75"/>
      <c r="F60" s="76"/>
      <c r="G60" s="54"/>
      <c r="H60" s="54"/>
      <c r="I60" s="55"/>
      <c r="J60" s="55"/>
      <c r="K60" s="55"/>
      <c r="L60" s="55"/>
      <c r="M60" s="56"/>
      <c r="N60" s="53"/>
      <c r="O60" s="54"/>
      <c r="P60" s="54"/>
      <c r="Q60" s="54"/>
      <c r="R60" s="54"/>
      <c r="S60" s="54"/>
      <c r="T60" s="54"/>
      <c r="U60" s="55"/>
      <c r="V60" s="55"/>
      <c r="W60" s="55"/>
      <c r="X60" s="55"/>
      <c r="Y60" s="56"/>
      <c r="Z60" s="53"/>
      <c r="AA60" s="54"/>
      <c r="AB60" s="54"/>
      <c r="AC60" s="54"/>
      <c r="AD60" s="54"/>
      <c r="AE60" s="54"/>
      <c r="AF60" s="54"/>
      <c r="AG60" s="55"/>
      <c r="AH60" s="55"/>
      <c r="AI60" s="55"/>
      <c r="AJ60" s="55"/>
      <c r="AK60" s="56"/>
      <c r="AL60" s="53"/>
      <c r="AM60" s="54"/>
      <c r="AN60" s="54"/>
      <c r="AO60" s="54"/>
      <c r="AP60" s="54"/>
      <c r="AQ60" s="54"/>
      <c r="AR60" s="54"/>
      <c r="AS60" s="55"/>
      <c r="AT60" s="55"/>
      <c r="AU60" s="56"/>
      <c r="AV60" s="57"/>
      <c r="AW60" s="58"/>
      <c r="AX60" s="58"/>
      <c r="AY60" s="58"/>
      <c r="AZ60" s="13"/>
    </row>
    <row r="62" spans="1:52" ht="11.25" customHeight="1" x14ac:dyDescent="0.4">
      <c r="A62" s="59" t="s">
        <v>77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</row>
    <row r="63" spans="1:52" ht="11.25" customHeight="1" x14ac:dyDescent="0.4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</row>
    <row r="64" spans="1:52" ht="11.25" customHeight="1" x14ac:dyDescent="0.4">
      <c r="A64" s="32" t="s">
        <v>78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4"/>
    </row>
    <row r="65" spans="1:52" ht="11.25" customHeight="1" x14ac:dyDescent="0.4">
      <c r="A65" s="35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7"/>
    </row>
    <row r="66" spans="1:52" ht="11.25" customHeight="1" x14ac:dyDescent="0.4">
      <c r="A66" s="38" t="s">
        <v>79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40"/>
      <c r="N66" s="44" t="s">
        <v>80</v>
      </c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40"/>
      <c r="AD66" s="44" t="s">
        <v>81</v>
      </c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46"/>
    </row>
    <row r="67" spans="1:52" ht="11.25" customHeight="1" x14ac:dyDescent="0.4">
      <c r="A67" s="41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3"/>
      <c r="N67" s="45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3"/>
      <c r="AD67" s="45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7"/>
    </row>
    <row r="68" spans="1:52" ht="11.25" customHeight="1" x14ac:dyDescent="0.4">
      <c r="A68" s="48" t="s">
        <v>82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50"/>
      <c r="N68" s="51" t="s">
        <v>83</v>
      </c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50"/>
      <c r="AD68" s="51" t="s">
        <v>84</v>
      </c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52"/>
    </row>
    <row r="69" spans="1:52" ht="11.25" customHeight="1" x14ac:dyDescent="0.4">
      <c r="A69" s="18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20"/>
      <c r="N69" s="22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20"/>
      <c r="AD69" s="22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24"/>
    </row>
    <row r="70" spans="1:52" ht="11.25" customHeight="1" x14ac:dyDescent="0.4">
      <c r="A70" s="15" t="s">
        <v>85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7"/>
      <c r="N70" s="21" t="s">
        <v>86</v>
      </c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7"/>
      <c r="AD70" s="21" t="s">
        <v>87</v>
      </c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23"/>
    </row>
    <row r="71" spans="1:52" ht="11.25" customHeight="1" x14ac:dyDescent="0.4">
      <c r="A71" s="18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20"/>
      <c r="N71" s="22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20"/>
      <c r="AD71" s="22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24"/>
    </row>
    <row r="72" spans="1:52" ht="11.25" customHeight="1" x14ac:dyDescent="0.4">
      <c r="A72" s="25" t="s">
        <v>88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 t="s" ph="1">
        <v>89</v>
      </c>
      <c r="O72" s="26" ph="1"/>
      <c r="P72" s="26" ph="1"/>
      <c r="Q72" s="26" ph="1"/>
      <c r="R72" s="26" ph="1"/>
      <c r="S72" s="26" ph="1"/>
      <c r="T72" s="26" ph="1"/>
      <c r="U72" s="26" ph="1"/>
      <c r="V72" s="26" ph="1"/>
      <c r="W72" s="26" ph="1"/>
      <c r="X72" s="26" ph="1"/>
      <c r="Y72" s="26" ph="1"/>
      <c r="Z72" s="26" ph="1"/>
      <c r="AA72" s="26" ph="1"/>
      <c r="AB72" s="26" ph="1"/>
      <c r="AC72" s="26" ph="1"/>
      <c r="AD72" s="26" ph="1"/>
      <c r="AE72" s="26" ph="1"/>
      <c r="AF72" s="26" ph="1"/>
      <c r="AG72" s="26" ph="1"/>
      <c r="AH72" s="26" ph="1"/>
      <c r="AI72" s="26" ph="1"/>
      <c r="AJ72" s="26" ph="1"/>
      <c r="AK72" s="26" ph="1"/>
      <c r="AL72" s="26" ph="1"/>
      <c r="AM72" s="26" ph="1"/>
      <c r="AN72" s="26" ph="1"/>
      <c r="AO72" s="26" ph="1"/>
      <c r="AP72" s="26" ph="1"/>
      <c r="AQ72" s="26" ph="1"/>
      <c r="AR72" s="26" ph="1"/>
      <c r="AS72" s="26" ph="1"/>
      <c r="AT72" s="26" ph="1"/>
      <c r="AU72" s="26" ph="1"/>
      <c r="AV72" s="26" ph="1"/>
      <c r="AW72" s="26" ph="1"/>
      <c r="AX72" s="26" ph="1"/>
      <c r="AY72" s="26" ph="1"/>
      <c r="AZ72" s="29" ph="1"/>
    </row>
    <row r="73" spans="1:52" ht="11.25" customHeight="1" x14ac:dyDescent="0.4">
      <c r="A73" s="27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 ph="1"/>
      <c r="O73" s="28" ph="1"/>
      <c r="P73" s="28" ph="1"/>
      <c r="Q73" s="28" ph="1"/>
      <c r="R73" s="28" ph="1"/>
      <c r="S73" s="28" ph="1"/>
      <c r="T73" s="28" ph="1"/>
      <c r="U73" s="28" ph="1"/>
      <c r="V73" s="28" ph="1"/>
      <c r="W73" s="28" ph="1"/>
      <c r="X73" s="28" ph="1"/>
      <c r="Y73" s="28" ph="1"/>
      <c r="Z73" s="28" ph="1"/>
      <c r="AA73" s="28" ph="1"/>
      <c r="AB73" s="28" ph="1"/>
      <c r="AC73" s="28" ph="1"/>
      <c r="AD73" s="28" ph="1"/>
      <c r="AE73" s="28" ph="1"/>
      <c r="AF73" s="28" ph="1"/>
      <c r="AG73" s="28" ph="1"/>
      <c r="AH73" s="28" ph="1"/>
      <c r="AI73" s="28" ph="1"/>
      <c r="AJ73" s="28" ph="1"/>
      <c r="AK73" s="28" ph="1"/>
      <c r="AL73" s="28" ph="1"/>
      <c r="AM73" s="28" ph="1"/>
      <c r="AN73" s="28" ph="1"/>
      <c r="AO73" s="28" ph="1"/>
      <c r="AP73" s="28" ph="1"/>
      <c r="AQ73" s="28" ph="1"/>
      <c r="AR73" s="28" ph="1"/>
      <c r="AS73" s="28" ph="1"/>
      <c r="AT73" s="28" ph="1"/>
      <c r="AU73" s="28" ph="1"/>
      <c r="AV73" s="28" ph="1"/>
      <c r="AW73" s="28" ph="1"/>
      <c r="AX73" s="28" ph="1"/>
      <c r="AY73" s="28" ph="1"/>
      <c r="AZ73" s="30" ph="1"/>
    </row>
    <row r="76" spans="1:52" ht="11.25" customHeight="1" x14ac:dyDescent="0.4"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31" t="s">
        <v>90</v>
      </c>
      <c r="AW76" s="31"/>
      <c r="AX76" s="31"/>
      <c r="AY76" s="31"/>
      <c r="AZ76" s="31"/>
    </row>
    <row r="77" spans="1:52" ht="11.25" customHeight="1" x14ac:dyDescent="0.4"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31"/>
      <c r="AW77" s="31"/>
      <c r="AX77" s="31"/>
      <c r="AY77" s="31"/>
      <c r="AZ77" s="31"/>
    </row>
    <row r="83" spans="43:52" ht="11.25" customHeight="1" x14ac:dyDescent="0.35">
      <c r="AQ83" s="14"/>
      <c r="AR83" s="14"/>
      <c r="AS83" s="14"/>
      <c r="AT83" s="14"/>
      <c r="AU83" s="14"/>
      <c r="AV83" s="14"/>
      <c r="AW83" s="14"/>
      <c r="AX83" s="14"/>
      <c r="AY83" s="14"/>
      <c r="AZ83" s="14"/>
    </row>
  </sheetData>
  <sheetProtection algorithmName="SHA-512" hashValue="2o91pGaFHPAF+mcF4LWdTlaY624kr7p/jOHdlWR+gIvlJMNrdA8XUvD3BS9SA6Fgcf04rSlHrNrSkf1+jozOoA==" saltValue="A1t9ZmZOoqDhhwDxIhosBw==" spinCount="100000" sheet="1" objects="1" scenarios="1"/>
  <mergeCells count="110">
    <mergeCell ref="A2:AA3"/>
    <mergeCell ref="AD2:AZ5"/>
    <mergeCell ref="A4:AA5"/>
    <mergeCell ref="A8:E9"/>
    <mergeCell ref="F8:AA9"/>
    <mergeCell ref="AC8:AF9"/>
    <mergeCell ref="AG8:AK9"/>
    <mergeCell ref="AL8:AN9"/>
    <mergeCell ref="AO8:AP9"/>
    <mergeCell ref="AQ8:AS9"/>
    <mergeCell ref="CF9:CF10"/>
    <mergeCell ref="CG9:CG10"/>
    <mergeCell ref="CH9:CH10"/>
    <mergeCell ref="A10:E16"/>
    <mergeCell ref="F10:AA16"/>
    <mergeCell ref="AC11:AG13"/>
    <mergeCell ref="AH11:AJ13"/>
    <mergeCell ref="AK11:AM13"/>
    <mergeCell ref="AN11:AP13"/>
    <mergeCell ref="AQ11:AS13"/>
    <mergeCell ref="BV9:BV10"/>
    <mergeCell ref="BY9:BY10"/>
    <mergeCell ref="BZ9:BZ10"/>
    <mergeCell ref="CA9:CA10"/>
    <mergeCell ref="CB9:CB10"/>
    <mergeCell ref="CE9:CE10"/>
    <mergeCell ref="AT8:AU9"/>
    <mergeCell ref="AV8:AX9"/>
    <mergeCell ref="AY8:AZ9"/>
    <mergeCell ref="BS8:BU8"/>
    <mergeCell ref="BS9:BS10"/>
    <mergeCell ref="BT9:BT10"/>
    <mergeCell ref="BU9:BU10"/>
    <mergeCell ref="AT11:AW13"/>
    <mergeCell ref="AX11:AZ13"/>
    <mergeCell ref="AC15:AZ16"/>
    <mergeCell ref="A17:E18"/>
    <mergeCell ref="F17:AA18"/>
    <mergeCell ref="AC17:AE20"/>
    <mergeCell ref="AF17:AH20"/>
    <mergeCell ref="AI17:AK20"/>
    <mergeCell ref="AL17:AN20"/>
    <mergeCell ref="AO17:AQ20"/>
    <mergeCell ref="BS29:BS30"/>
    <mergeCell ref="BY29:BY30"/>
    <mergeCell ref="CE29:CE30"/>
    <mergeCell ref="A30:AZ31"/>
    <mergeCell ref="A32:E34"/>
    <mergeCell ref="F32:N34"/>
    <mergeCell ref="O32:AA34"/>
    <mergeCell ref="AC32:AZ34"/>
    <mergeCell ref="AR17:AZ20"/>
    <mergeCell ref="A19:E23"/>
    <mergeCell ref="F19:AA23"/>
    <mergeCell ref="AC21:AZ28"/>
    <mergeCell ref="A24:E28"/>
    <mergeCell ref="F24:V28"/>
    <mergeCell ref="W24:AA28"/>
    <mergeCell ref="A41:AZ42"/>
    <mergeCell ref="A43:R45"/>
    <mergeCell ref="S43:AI45"/>
    <mergeCell ref="AJ43:AZ45"/>
    <mergeCell ref="A46:R50"/>
    <mergeCell ref="S46:AI50"/>
    <mergeCell ref="AJ46:AZ50"/>
    <mergeCell ref="A35:E39"/>
    <mergeCell ref="F35:K39"/>
    <mergeCell ref="L35:N39"/>
    <mergeCell ref="O35:X39"/>
    <mergeCell ref="Y35:AA39"/>
    <mergeCell ref="AC35:AZ39"/>
    <mergeCell ref="A52:I53"/>
    <mergeCell ref="A54:AC54"/>
    <mergeCell ref="AE54:AZ54"/>
    <mergeCell ref="A55:C56"/>
    <mergeCell ref="D55:F56"/>
    <mergeCell ref="G55:I56"/>
    <mergeCell ref="J55:L56"/>
    <mergeCell ref="M55:O56"/>
    <mergeCell ref="P55:Q56"/>
    <mergeCell ref="R55:T56"/>
    <mergeCell ref="Z59:AF60"/>
    <mergeCell ref="AG59:AK60"/>
    <mergeCell ref="AL59:AR60"/>
    <mergeCell ref="AS59:AU60"/>
    <mergeCell ref="AV59:AY60"/>
    <mergeCell ref="A62:M63"/>
    <mergeCell ref="U55:W56"/>
    <mergeCell ref="X55:Z56"/>
    <mergeCell ref="AA55:AC56"/>
    <mergeCell ref="AE55:AY56"/>
    <mergeCell ref="A58:AC58"/>
    <mergeCell ref="A59:E60"/>
    <mergeCell ref="F59:H60"/>
    <mergeCell ref="I59:M60"/>
    <mergeCell ref="N59:T60"/>
    <mergeCell ref="U59:Y60"/>
    <mergeCell ref="A70:M71"/>
    <mergeCell ref="N70:AC71"/>
    <mergeCell ref="AD70:AZ71"/>
    <mergeCell ref="A72:M73"/>
    <mergeCell ref="N72:AZ73"/>
    <mergeCell ref="AV76:AZ77"/>
    <mergeCell ref="A64:AZ65"/>
    <mergeCell ref="A66:M67"/>
    <mergeCell ref="N66:AC67"/>
    <mergeCell ref="AD66:AZ67"/>
    <mergeCell ref="A68:M69"/>
    <mergeCell ref="N68:AC69"/>
    <mergeCell ref="AD68:AZ69"/>
  </mergeCells>
  <phoneticPr fontId="3"/>
  <conditionalFormatting sqref="A35:E39">
    <cfRule type="cellIs" dxfId="19" priority="1" operator="equal">
      <formula>""</formula>
    </cfRule>
  </conditionalFormatting>
  <conditionalFormatting sqref="D55">
    <cfRule type="cellIs" dxfId="18" priority="8" operator="equal">
      <formula>""</formula>
    </cfRule>
  </conditionalFormatting>
  <conditionalFormatting sqref="F8 F10 F17 F19:F21 F24">
    <cfRule type="cellIs" dxfId="17" priority="25" operator="equal">
      <formula>""</formula>
    </cfRule>
  </conditionalFormatting>
  <conditionalFormatting sqref="F35">
    <cfRule type="cellIs" dxfId="16" priority="12" operator="equal">
      <formula>""</formula>
    </cfRule>
  </conditionalFormatting>
  <conditionalFormatting sqref="F59">
    <cfRule type="cellIs" dxfId="15" priority="9" operator="equal">
      <formula>""</formula>
    </cfRule>
  </conditionalFormatting>
  <conditionalFormatting sqref="J55">
    <cfRule type="cellIs" dxfId="14" priority="7" operator="equal">
      <formula>""</formula>
    </cfRule>
  </conditionalFormatting>
  <conditionalFormatting sqref="N59">
    <cfRule type="cellIs" dxfId="13" priority="10" operator="equal">
      <formula>""</formula>
    </cfRule>
  </conditionalFormatting>
  <conditionalFormatting sqref="R55">
    <cfRule type="cellIs" dxfId="12" priority="6" operator="equal">
      <formula>""</formula>
    </cfRule>
  </conditionalFormatting>
  <conditionalFormatting sqref="X55">
    <cfRule type="cellIs" dxfId="11" priority="5" operator="equal">
      <formula>""</formula>
    </cfRule>
  </conditionalFormatting>
  <conditionalFormatting sqref="Z59">
    <cfRule type="cellIs" dxfId="10" priority="4" operator="equal">
      <formula>""</formula>
    </cfRule>
  </conditionalFormatting>
  <conditionalFormatting sqref="AE55">
    <cfRule type="cellIs" dxfId="9" priority="11" operator="equal">
      <formula>""</formula>
    </cfRule>
  </conditionalFormatting>
  <conditionalFormatting sqref="AF17">
    <cfRule type="cellIs" dxfId="8" priority="15" operator="equal">
      <formula>""</formula>
    </cfRule>
    <cfRule type="cellIs" priority="16" operator="equal">
      <formula>"＝"</formula>
    </cfRule>
  </conditionalFormatting>
  <conditionalFormatting sqref="AL8">
    <cfRule type="cellIs" dxfId="7" priority="23" operator="equal">
      <formula>""</formula>
    </cfRule>
    <cfRule type="cellIs" priority="24" operator="equal">
      <formula>"＝"</formula>
    </cfRule>
  </conditionalFormatting>
  <conditionalFormatting sqref="AL17">
    <cfRule type="cellIs" dxfId="6" priority="13" operator="equal">
      <formula>""</formula>
    </cfRule>
    <cfRule type="cellIs" priority="14" operator="equal">
      <formula>"＝"</formula>
    </cfRule>
  </conditionalFormatting>
  <conditionalFormatting sqref="AL59">
    <cfRule type="cellIs" dxfId="5" priority="3" operator="equal">
      <formula>""</formula>
    </cfRule>
  </conditionalFormatting>
  <conditionalFormatting sqref="AQ8">
    <cfRule type="cellIs" dxfId="4" priority="21" operator="equal">
      <formula>""</formula>
    </cfRule>
    <cfRule type="cellIs" priority="22" operator="equal">
      <formula>"＝"</formula>
    </cfRule>
  </conditionalFormatting>
  <conditionalFormatting sqref="AV8">
    <cfRule type="cellIs" dxfId="3" priority="19" operator="equal">
      <formula>""</formula>
    </cfRule>
    <cfRule type="cellIs" priority="20" operator="equal">
      <formula>"＝"</formula>
    </cfRule>
  </conditionalFormatting>
  <conditionalFormatting sqref="AV59">
    <cfRule type="cellIs" dxfId="2" priority="2" operator="equal">
      <formula>""</formula>
    </cfRule>
  </conditionalFormatting>
  <conditionalFormatting sqref="AX11">
    <cfRule type="cellIs" dxfId="1" priority="17" operator="equal">
      <formula>""</formula>
    </cfRule>
    <cfRule type="cellIs" priority="18" operator="equal">
      <formula>"＝"</formula>
    </cfRule>
    <cfRule type="containsBlanks" dxfId="0" priority="26">
      <formula>LEN(TRIM(AX11))=0</formula>
    </cfRule>
  </conditionalFormatting>
  <dataValidations count="3">
    <dataValidation type="list" allowBlank="1" showInputMessage="1" showErrorMessage="1" sqref="A35:E39" xr:uid="{A4D040A3-93D4-4E0A-B85F-A5300230BFB9}">
      <formula1>"A,B,C"</formula1>
    </dataValidation>
    <dataValidation type="list" allowBlank="1" showInputMessage="1" showErrorMessage="1" sqref="AX11" xr:uid="{A335D6C5-BCC4-4707-B64D-A74DEA5ACBD9}">
      <formula1>$BT$37:$BT$38</formula1>
    </dataValidation>
    <dataValidation type="list" allowBlank="1" showInputMessage="1" showErrorMessage="1" sqref="F59" xr:uid="{A32FCD57-5A58-4B13-97A5-EA1EC31B64B3}">
      <formula1>$BS$37:$BS$38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春山 佳佑</dc:creator>
  <cp:lastModifiedBy>春山 佳佑</cp:lastModifiedBy>
  <dcterms:created xsi:type="dcterms:W3CDTF">2023-08-21T06:01:37Z</dcterms:created>
  <dcterms:modified xsi:type="dcterms:W3CDTF">2023-08-21T07:05:19Z</dcterms:modified>
</cp:coreProperties>
</file>